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 2\Desktop\"/>
    </mc:Choice>
  </mc:AlternateContent>
  <xr:revisionPtr revIDLastSave="0" documentId="13_ncr:1_{0F520153-955F-4FAA-9D1C-F5AC50B3AB11}" xr6:coauthVersionLast="37" xr6:coauthVersionMax="37" xr10:uidLastSave="{00000000-0000-0000-0000-000000000000}"/>
  <bookViews>
    <workbookView xWindow="0" yWindow="0" windowWidth="28800" windowHeight="11625" firstSheet="2" activeTab="6" xr2:uid="{00000000-000D-0000-FFFF-FFFF00000000}"/>
  </bookViews>
  <sheets>
    <sheet name="I.OPĆI DIO- SAŽETAK  PR. I RASH" sheetId="6" r:id="rId1"/>
    <sheet name="PRIHODI-EKONOM.KLAS." sheetId="1" r:id="rId2"/>
    <sheet name="PREMA IZVORIMA" sheetId="3" r:id="rId3"/>
    <sheet name="račun financiranja" sheetId="5" r:id="rId4"/>
    <sheet name="UKUPNO-EKONOM., PROGRAAMSKA" sheetId="4" r:id="rId5"/>
    <sheet name="RASHODI -EKONOM.KLAS." sheetId="2" r:id="rId6"/>
    <sheet name="FUNKCIJSKA KLASIFIKACIJA" sheetId="7" r:id="rId7"/>
  </sheets>
  <calcPr calcId="179021"/>
</workbook>
</file>

<file path=xl/calcChain.xml><?xml version="1.0" encoding="utf-8"?>
<calcChain xmlns="http://schemas.openxmlformats.org/spreadsheetml/2006/main">
  <c r="G11" i="1" l="1"/>
  <c r="G3" i="1"/>
  <c r="G4" i="1"/>
  <c r="G5" i="1"/>
  <c r="G6" i="1"/>
  <c r="G7" i="1"/>
  <c r="G8" i="1"/>
  <c r="G9" i="1"/>
  <c r="G10" i="1"/>
  <c r="G12" i="1"/>
  <c r="G13" i="1"/>
  <c r="G14" i="1"/>
  <c r="G15" i="1"/>
  <c r="G16" i="1"/>
  <c r="G17" i="1"/>
  <c r="F3" i="1"/>
  <c r="F4" i="1"/>
  <c r="F5" i="1"/>
  <c r="F7" i="1"/>
  <c r="F8" i="1"/>
  <c r="F9" i="1"/>
  <c r="F10" i="1"/>
  <c r="F12" i="1"/>
  <c r="F13" i="1"/>
  <c r="F14" i="1"/>
  <c r="F15" i="1"/>
  <c r="F16" i="1"/>
  <c r="G2" i="1"/>
  <c r="F2" i="1"/>
  <c r="G12" i="6" l="1"/>
  <c r="H12" i="6"/>
  <c r="J12" i="6"/>
  <c r="K12" i="6"/>
  <c r="G9" i="6"/>
  <c r="H9" i="6"/>
  <c r="I9" i="6"/>
  <c r="I12" i="6" s="1"/>
  <c r="J9" i="6"/>
  <c r="K9" i="6"/>
  <c r="F9" i="6"/>
  <c r="K6" i="6"/>
  <c r="J6" i="6"/>
  <c r="G6" i="6"/>
  <c r="H6" i="6"/>
  <c r="I6" i="6"/>
  <c r="F6" i="6"/>
  <c r="A59" i="2"/>
  <c r="D34" i="3" l="1"/>
  <c r="D33" i="3"/>
  <c r="D36" i="3"/>
  <c r="D37" i="3"/>
  <c r="D5" i="3"/>
  <c r="D6" i="3"/>
  <c r="D7" i="3"/>
  <c r="D9" i="3"/>
  <c r="D10" i="3"/>
  <c r="D11" i="3"/>
  <c r="D14" i="3"/>
  <c r="D15" i="3"/>
  <c r="D18" i="3"/>
  <c r="D19" i="3"/>
  <c r="D22" i="3"/>
  <c r="D23" i="3"/>
  <c r="D24" i="3"/>
  <c r="D27" i="3"/>
  <c r="D28" i="3"/>
  <c r="D30" i="3"/>
  <c r="D31" i="3"/>
  <c r="D39" i="3"/>
  <c r="D40" i="3"/>
  <c r="F12" i="6" l="1"/>
</calcChain>
</file>

<file path=xl/sharedStrings.xml><?xml version="1.0" encoding="utf-8"?>
<sst xmlns="http://schemas.openxmlformats.org/spreadsheetml/2006/main" count="407" uniqueCount="201">
  <si>
    <t>Oznaka</t>
  </si>
  <si>
    <t>Indeks 4./1. (5.)</t>
  </si>
  <si>
    <t>Indeks 4./3. (6.)</t>
  </si>
  <si>
    <t>6 Prihodi poslovanja</t>
  </si>
  <si>
    <t>63 Pomoći iz inozemstva i od subjekata unutar općeg proračuna</t>
  </si>
  <si>
    <t>636 Pomoći proračunskim korisnicima iz proračuna koji im nije nadležan</t>
  </si>
  <si>
    <t>65 Prihodi od upravnih i administrativnih pristojbi, pristojbi po posebnim propisima i naknada</t>
  </si>
  <si>
    <t>652 Prihodi po posebnim propisima</t>
  </si>
  <si>
    <t>66 Prihodi od prodaje proizvoda i robe te pruženih usluga i prihodi od donacija te povrati po protestiranim jamstvima</t>
  </si>
  <si>
    <t>661 Prihodi od prodaje proizvoda i robe te pruženih usluga</t>
  </si>
  <si>
    <t>663 Donacije od pravnih i fizičkih osoba izvan općeg proračuna i povrat donacija po protestiranim jamstvima</t>
  </si>
  <si>
    <t>67 Prihodi iz nadležnog proračuna i od HZZO-a temeljem ugovornih obveza</t>
  </si>
  <si>
    <t>671 Prihodi iz nadležnog proračuna za financiranje redovne djelatnosti proračunskih korisnika</t>
  </si>
  <si>
    <t>7 Prihodi od prodaje nefinancijske imovine</t>
  </si>
  <si>
    <t>72 Prihodi od prodaje proizvedene dugotrajne imovine</t>
  </si>
  <si>
    <t>721 Prihodi od prodaje građevinskih objekata</t>
  </si>
  <si>
    <t>SVEUKUPNO PRIHODI</t>
  </si>
  <si>
    <t>3 Rashodi poslovanja</t>
  </si>
  <si>
    <t>31 Rashodi za zaposlene</t>
  </si>
  <si>
    <t>311 Plaće (Bruto)</t>
  </si>
  <si>
    <t>3111 Plaće za redovan rad</t>
  </si>
  <si>
    <t>312 Ostali rashodi za zaposlene</t>
  </si>
  <si>
    <t>3121 Ostali rashodi za zaposlene</t>
  </si>
  <si>
    <t>313 Doprinosi na plaće</t>
  </si>
  <si>
    <t>3132 Doprinosi za obvezno zdravstveno osiguranje</t>
  </si>
  <si>
    <t>32 Materijalni rashodi</t>
  </si>
  <si>
    <t>321 Naknade troškova zaposlenima</t>
  </si>
  <si>
    <t>3211 Službena putovanja</t>
  </si>
  <si>
    <t>3212 Naknade za prijevoz, za rad na terenu i odvojeni život</t>
  </si>
  <si>
    <t>3213 Stručno usavršavanje zaposlenika</t>
  </si>
  <si>
    <t>3214 Ostale naknade troškova zaposlenima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</si>
  <si>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</si>
  <si>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</si>
  <si>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</si>
  <si>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</si>
  <si>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</si>
  <si>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</si>
  <si>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3227 Službena, radna i zaštitna odjeća i obuća</t>
  </si>
  <si>
    <t>323 Rashodi za usluge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</si>
  <si>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</si>
  <si>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</si>
  <si>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</si>
  <si>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</si>
  <si>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</si>
  <si>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</si>
  <si>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</si>
  <si>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</si>
  <si>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</si>
  <si>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>329 Ostali nespomenuti rashodi poslovanja</t>
  </si>
  <si>
    <t>3292 Premije osiguranja</t>
  </si>
  <si>
    <t>3293 Reprezentacija</t>
  </si>
  <si>
    <t>3294 Članarine</t>
  </si>
  <si>
    <t>3295 Pristojbe i naknade</t>
  </si>
  <si>
    <t>3299 Ostali nespomenuti rashodi poslovanja</t>
  </si>
  <si>
    <t>34 Financijski rashodi</t>
  </si>
  <si>
    <t>343 Ostali financijski rashodi</t>
  </si>
  <si>
    <t>3431 Bankarske usluge i usluge platnog prometa</t>
  </si>
  <si>
    <t>3434 Ostali nespomenuti financijski rashodi</t>
  </si>
  <si>
    <t>36 Pomoći dane u inozemstvo i unutar općeg proračuna</t>
  </si>
  <si>
    <t>366 pomoći proračunskim korisnicima DRUGIH PRORAČUNA</t>
  </si>
  <si>
    <t>37 Naknade građanima i kućanstvima na temelju osiguranja i druge naknade</t>
  </si>
  <si>
    <t>372 Ostale naknade građanima i kućanstvima iz proračuna</t>
  </si>
  <si>
    <t>38 Ostali rashodi</t>
  </si>
  <si>
    <t>381 Tekuće donacije</t>
  </si>
  <si>
    <t>3812 Tekuće donacije u naravi</t>
  </si>
  <si>
    <t>4 Rashodi za nabavu nefinancijske imovine</t>
  </si>
  <si>
    <t>42 Rashodi za nabavu proizvedene dugotrajne imovine</t>
  </si>
  <si>
    <t>422 Postrojenja i oprema</t>
  </si>
  <si>
    <t>4221 Uredska oprema i namještaj</t>
  </si>
  <si>
    <t>424 Knjige, umjetnička djela i ostale izložbene vrijednosti</t>
  </si>
  <si>
    <t>45 Rashodi za dodatna ulaganja na nefinancijskoj imovini</t>
  </si>
  <si>
    <t>451 Dodatna ulaganja na građevinskim objektima</t>
  </si>
  <si>
    <t>SVEUKUPNO</t>
  </si>
  <si>
    <t>izvor: 01 Opći prihodi i primici</t>
  </si>
  <si>
    <t>izvor: 03 Vlastiti prihodi</t>
  </si>
  <si>
    <t>9 Vlastiti izvori</t>
  </si>
  <si>
    <t>izvor: 05 Pomoći</t>
  </si>
  <si>
    <t>izvor: 432 PRIHODI ZA POSEBNE NAMJENE - korisnici</t>
  </si>
  <si>
    <t>izvor: 503 POMOĆI IZ NENADLEŽNIH PRORAČUNA - KORISNICI</t>
  </si>
  <si>
    <t>izvor: 56 Fondovi EU-a</t>
  </si>
  <si>
    <t>izvor: 611 Donacije</t>
  </si>
  <si>
    <t>izvor: 711 Prihodi od nefinancijske imovine i nadoknade štete s osnova osiguranja</t>
  </si>
  <si>
    <t>PREGLED UKUPNIH PRIHODA I RASHODA PO IZVORIMA FINANCIRANJA</t>
  </si>
  <si>
    <t xml:space="preserve">3 Rashodi poslovanja </t>
  </si>
  <si>
    <t xml:space="preserve">4 Rashodi za nabavu nefinancijske nefinancijske imovine </t>
  </si>
  <si>
    <t>123 Zakonski standard javnih ustanova SŠ</t>
  </si>
  <si>
    <t>A100037 Odgojnoobrazovno, administrativno i tehničko osoblje</t>
  </si>
  <si>
    <t>A100037A Odgojnoobrazovno, administrativno i tehničko osoblje - POSEBNI DIO</t>
  </si>
  <si>
    <t>A100038 Operativni plan TIO - SŠ</t>
  </si>
  <si>
    <t>125 Program javnih potreba iznad standarda - vlastiti prihodi</t>
  </si>
  <si>
    <t>A100042 Javne potrebe iznad standarda-vlastiti prihodi</t>
  </si>
  <si>
    <t>141 Javne potrebe iznad zakonskog standarda SŠ</t>
  </si>
  <si>
    <t>A100078 Županijske javne potrebe SŠ</t>
  </si>
  <si>
    <t>A100142B Prihodi od nefinancijske imovine i nadoknade štete s osnova osiguranja</t>
  </si>
  <si>
    <t>A100159A Javne potrebe iznad standarda - donacije</t>
  </si>
  <si>
    <t>A100161A Javne potrebe iznad standarda - OSTALO</t>
  </si>
  <si>
    <t>A100162A Prijenos sredstava od nenadležnih proračuna</t>
  </si>
  <si>
    <t>A100191A Shema školskog voća, povrća i mlijeka</t>
  </si>
  <si>
    <t>A100218 Financiranje deficitarnih zanimanja</t>
  </si>
  <si>
    <t>K100015B Energetska obnova SŠ</t>
  </si>
  <si>
    <t>157 Javne potrebe iznad zakonskog standarda u školstvu - ostali korisnici</t>
  </si>
  <si>
    <t>158 Pomoćnici u nastavi OŠ i SŠ (EU projekt)</t>
  </si>
  <si>
    <t>A100128 Pomoćnici u nastavi OŠ i SŠ (EU projekt)</t>
  </si>
  <si>
    <t>201 MZOS- Plaće SŠ</t>
  </si>
  <si>
    <t>izvor: 512 Pomoći iz državnog proračuna - plaće MZO</t>
  </si>
  <si>
    <t>I. OPĆI DIO</t>
  </si>
  <si>
    <t>B. RAČUN FINANCIRANJA</t>
  </si>
  <si>
    <t>Razred/ Skupina</t>
  </si>
  <si>
    <t>Naziv</t>
  </si>
  <si>
    <t>Izvršenje 01.01.-30.06.2023.</t>
  </si>
  <si>
    <t>Indeks(6/3)</t>
  </si>
  <si>
    <t>Indeks (6/5)</t>
  </si>
  <si>
    <t>Primici od financijske imovine i zaduživanja</t>
  </si>
  <si>
    <t>Primici od zaduživanja</t>
  </si>
  <si>
    <t>Namjenski primici od zaduživanja</t>
  </si>
  <si>
    <t>Izdaci za financijsku imovinu i otplate zajmova</t>
  </si>
  <si>
    <t>Izdaci za otplatu glavnice primljenih kredita i zajmova</t>
  </si>
  <si>
    <t>A) SAŽETAK RAČUNA PRIHODA I RASHODA</t>
  </si>
  <si>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</si>
  <si>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</si>
  <si>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</si>
  <si>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</si>
  <si>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</si>
  <si>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</si>
  <si>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</si>
  <si>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B) SAŽETAK RAČUNA FINANCIRANJA</t>
  </si>
  <si>
    <t>PRIMICI OD FINANCIJSKE IMOVINE I ZADUŽIVANJA</t>
  </si>
  <si>
    <t>IZDACI ZA FINANCIJSKU IMOVINU I OTPLATE ZAJMOVA</t>
  </si>
  <si>
    <t>NETO FINANCIRANJE</t>
  </si>
  <si>
    <t xml:space="preserve">C) PRENESENI VIŠAK ILI PRENESENI MANJAK </t>
  </si>
  <si>
    <t>UKUPAN DONOS VIŠKA / MANJKA IZ PRETHODNE(IH) GODINE</t>
  </si>
  <si>
    <t>VIŠAK / MANJAK IZ PRETHODNE GODINE KOJI ĆE SE RASPOREDITI / POKRITI</t>
  </si>
  <si>
    <t xml:space="preserve">A. RAČUN PRIHODA I RASHODA </t>
  </si>
  <si>
    <t>RASHODI PREMA FUNKCIJSKOJ KLASIFIKACIJI</t>
  </si>
  <si>
    <t>BROJČANA OZNAKA I NAZIV</t>
  </si>
  <si>
    <t>Indeks</t>
  </si>
  <si>
    <t>Ind(I6/F69</t>
  </si>
  <si>
    <t>Ind(H6/g6)</t>
  </si>
  <si>
    <t>Izvorni plan 2023.</t>
  </si>
  <si>
    <t>INDEKS</t>
  </si>
  <si>
    <t>Indeks 3./1. (5.)</t>
  </si>
  <si>
    <t>Indeks 3/2. (6.)</t>
  </si>
  <si>
    <t>638 Pomoći temeljem prijenosa EU sredstava</t>
  </si>
  <si>
    <t>4226 Sportska i glazbena oprema</t>
  </si>
  <si>
    <t>4241 Knjige</t>
  </si>
  <si>
    <t>izvor 560POMOĆI-FOND EU KORISNICI</t>
  </si>
  <si>
    <t>Plan 2024.</t>
  </si>
  <si>
    <t>I.rebalans 2024.</t>
  </si>
  <si>
    <t>Izvršenje 01.01.-30.06.2024.</t>
  </si>
  <si>
    <t>Ravnatelj:</t>
  </si>
  <si>
    <t>Predsjednica Školskog odbora:</t>
  </si>
  <si>
    <t>92 Rezultat poslovanja</t>
  </si>
  <si>
    <t>922 Višak/manjak prihoda</t>
  </si>
  <si>
    <t>IZVJEŠTAJ O IZVRŠENJU POLUGODIŠNJEG IZVJEŠTAJA FINSNCIJSKOG PLANA ZA RAZDOBLJE 01.01.-30.06.2024.</t>
  </si>
  <si>
    <t>I REBALANS 2024.</t>
  </si>
  <si>
    <t>Ostvarenje 01.01.-30.06.2024.</t>
  </si>
  <si>
    <t>Ind. (5.) (4./1.)</t>
  </si>
  <si>
    <t>Ind. (6.) (4./2.)</t>
  </si>
  <si>
    <t>SVEUKUPNO RASHODI I IZDACI</t>
  </si>
  <si>
    <t>0922 Više srednjoškolsko obrazovanje</t>
  </si>
  <si>
    <t>05 Pomoći</t>
  </si>
  <si>
    <t>0960 Dodatne usluge u obrazovanju</t>
  </si>
  <si>
    <t>03 Vlastiti prihodi</t>
  </si>
  <si>
    <t>01 Opći prihodi i primici</t>
  </si>
  <si>
    <t>7 Namjenski primici od zaduživanja</t>
  </si>
  <si>
    <t>71 Namjenski primici od zaduživanja</t>
  </si>
  <si>
    <t>711 Prihodi od nefinancijske imovine i nadoknade štete s osnova osiguranja</t>
  </si>
  <si>
    <t>6 DONACIJE</t>
  </si>
  <si>
    <t>61 Donacije</t>
  </si>
  <si>
    <t>611 Donacije</t>
  </si>
  <si>
    <t>4 Prihodi za posebne namjene</t>
  </si>
  <si>
    <t>432 PRIHODI ZA POSEBNE NAMJENE - korisnici</t>
  </si>
  <si>
    <t>5 POMOĆI</t>
  </si>
  <si>
    <t>503 POMOĆI IZ NENADLEŽNIH PRORAČUNA - KORISNICI</t>
  </si>
  <si>
    <t>A100163A Javne potrebe iznad standarda - EU PROJEKTI</t>
  </si>
  <si>
    <t>56 Fondovi EU-a</t>
  </si>
  <si>
    <t>560 POMOĆI-FOND EU KORISNICI</t>
  </si>
  <si>
    <t>A200201 MZOS- Plaće SŠ</t>
  </si>
  <si>
    <t>51 Pomoći</t>
  </si>
  <si>
    <t>512 Pomoći iz državnog proračuna - plaće MZOS</t>
  </si>
  <si>
    <t>Ostvarenje 2023.</t>
  </si>
  <si>
    <t xml:space="preserve">I. rebalans </t>
  </si>
  <si>
    <t>2024.</t>
  </si>
  <si>
    <t>Ostvarenje 01.01.-30.06.2023.</t>
  </si>
  <si>
    <t>I.rebalans</t>
  </si>
  <si>
    <t>Izvršenje  01.01.-30.06.2023.</t>
  </si>
  <si>
    <t>Plan 2024</t>
  </si>
  <si>
    <t>Izvršenje  01.01.-30.06.2024.</t>
  </si>
  <si>
    <t>09 OBRAZOVANJE</t>
  </si>
  <si>
    <t>092 Srednjoškolsko obrazovanje</t>
  </si>
  <si>
    <t>096 Dodatne usluge u obrazovanju</t>
  </si>
  <si>
    <t>GODIŠNJI IZVJEŠTAJ O IZVRŠENJU FINANCIJSKOG PLANA Za 01.01.-30.06.2024.g.</t>
  </si>
  <si>
    <t>Ind(I6/F6</t>
  </si>
  <si>
    <t>Izvorni plan 2024.</t>
  </si>
  <si>
    <t>I.REBALANS 2024.</t>
  </si>
  <si>
    <t>IZVJEŠTAJ O IZVRŠENJU POLUGODIŠNJEG IZVJEŠTAJA FINANCIJSKOG PLANA ZA RAZDOBLJE 01.01.- 30.06.2024.</t>
  </si>
  <si>
    <t>Karlovac, 17.07.2024.</t>
  </si>
  <si>
    <t>Urbroj: 2133-50-01-24-01</t>
  </si>
  <si>
    <t>Klasa: 007-04/24-01/41</t>
  </si>
  <si>
    <t>Daniel Peris, dipl.ing. v.r.</t>
  </si>
  <si>
    <t>Branka Čačić Kovačić prof., v.r.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</si>
</sst>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0.000"/>
  </numFmts>
  <fonts count="5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sz val="9"/>
      <color rgb="FF000000"/>
      <name val="Verdana"/>
      <family val="2"/>
      <charset val="238"/>
    </font>
    <font>
      <b/>
      <sz val="10"/>
      <color rgb="FF000000"/>
      <name val="Verdana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rgb="FF000000"/>
      <name val="Verdana"/>
      <family val="2"/>
      <charset val="238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8"/>
      <color rgb="FF000000"/>
      <name val="Verdana"/>
      <family val="2"/>
      <charset val="238"/>
    </font>
    <font>
      <b/>
      <sz val="12"/>
      <color rgb="FF002060"/>
      <name val="Calibri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4"/>
      <color theme="1"/>
      <name val="Calibri"/>
      <family val="2"/>
      <charset val="238"/>
    </font>
    <font>
      <b/>
      <sz val="9"/>
      <color theme="1"/>
      <name val="Verdana"/>
      <family val="2"/>
      <charset val="238"/>
    </font>
    <font>
      <sz val="9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4"/>
      <color theme="1"/>
      <name val="Arial"/>
      <family val="2"/>
      <charset val="238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</cellStyleXfs>
  <cellXfs count="155">
    <xf numFmtId="0" fontId="0" fillId="0" borderId="0" xfId="0"/>
    <xf numFmtId="0" fontId="18" fillId="0" borderId="0" xfId="0" applyFont="1" applyAlignment="1">
      <alignment horizontal="left" indent="1"/>
    </xf>
    <xf numFmtId="0" fontId="19" fillId="0" borderId="0" xfId="0" applyFont="1" applyAlignment="1">
      <alignment horizontal="left" indent="1"/>
    </xf>
    <xf numFmtId="0" fontId="19" fillId="33" borderId="0" xfId="0" applyFont="1" applyFill="1" applyAlignment="1">
      <alignment horizontal="left" indent="1"/>
    </xf>
    <xf numFmtId="0" fontId="0" fillId="0" borderId="10" xfId="0" applyBorder="1"/>
    <xf numFmtId="0" fontId="16" fillId="0" borderId="10" xfId="0" applyFont="1" applyBorder="1"/>
    <xf numFmtId="4" fontId="0" fillId="0" borderId="10" xfId="0" applyNumberFormat="1" applyBorder="1"/>
    <xf numFmtId="0" fontId="0" fillId="0" borderId="10" xfId="0" applyNumberFormat="1" applyBorder="1"/>
    <xf numFmtId="0" fontId="0" fillId="0" borderId="0" xfId="0" applyNumberFormat="1"/>
    <xf numFmtId="0" fontId="16" fillId="34" borderId="10" xfId="0" applyFont="1" applyFill="1" applyBorder="1"/>
    <xf numFmtId="0" fontId="0" fillId="34" borderId="10" xfId="0" applyNumberFormat="1" applyFill="1" applyBorder="1"/>
    <xf numFmtId="0" fontId="16" fillId="0" borderId="10" xfId="0" applyFont="1" applyBorder="1" applyAlignment="1">
      <alignment horizontal="center"/>
    </xf>
    <xf numFmtId="0" fontId="0" fillId="0" borderId="10" xfId="0" applyBorder="1" applyAlignment="1">
      <alignment wrapText="1"/>
    </xf>
    <xf numFmtId="164" fontId="0" fillId="0" borderId="10" xfId="0" applyNumberFormat="1" applyBorder="1"/>
    <xf numFmtId="0" fontId="0" fillId="0" borderId="12" xfId="0" applyFill="1" applyBorder="1"/>
    <xf numFmtId="0" fontId="0" fillId="0" borderId="12" xfId="0" applyNumberFormat="1" applyFill="1" applyBorder="1"/>
    <xf numFmtId="0" fontId="16" fillId="0" borderId="10" xfId="0" applyFont="1" applyBorder="1" applyAlignment="1">
      <alignment horizontal="center" wrapText="1"/>
    </xf>
    <xf numFmtId="0" fontId="16" fillId="0" borderId="10" xfId="0" applyNumberFormat="1" applyFont="1" applyBorder="1" applyAlignment="1">
      <alignment horizontal="center"/>
    </xf>
    <xf numFmtId="0" fontId="16" fillId="34" borderId="10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wrapText="1"/>
    </xf>
    <xf numFmtId="0" fontId="0" fillId="34" borderId="10" xfId="0" applyFill="1" applyBorder="1"/>
    <xf numFmtId="0" fontId="16" fillId="35" borderId="10" xfId="0" applyFont="1" applyFill="1" applyBorder="1"/>
    <xf numFmtId="0" fontId="16" fillId="35" borderId="10" xfId="0" applyFont="1" applyFill="1" applyBorder="1" applyAlignment="1">
      <alignment wrapText="1"/>
    </xf>
    <xf numFmtId="0" fontId="25" fillId="0" borderId="0" xfId="0" applyNumberFormat="1" applyFont="1" applyFill="1" applyBorder="1" applyAlignment="1" applyProtection="1">
      <alignment horizontal="center" vertical="center" wrapText="1"/>
    </xf>
    <xf numFmtId="0" fontId="27" fillId="0" borderId="0" xfId="0" applyNumberFormat="1" applyFont="1" applyFill="1" applyBorder="1" applyAlignment="1" applyProtection="1">
      <alignment vertical="center" wrapText="1"/>
    </xf>
    <xf numFmtId="0" fontId="29" fillId="36" borderId="10" xfId="0" applyNumberFormat="1" applyFont="1" applyFill="1" applyBorder="1" applyAlignment="1" applyProtection="1">
      <alignment horizontal="center" vertical="center" wrapText="1"/>
    </xf>
    <xf numFmtId="0" fontId="29" fillId="36" borderId="13" xfId="0" applyNumberFormat="1" applyFont="1" applyFill="1" applyBorder="1" applyAlignment="1" applyProtection="1">
      <alignment horizontal="center" vertical="center" wrapText="1"/>
    </xf>
    <xf numFmtId="0" fontId="30" fillId="37" borderId="10" xfId="0" applyNumberFormat="1" applyFont="1" applyFill="1" applyBorder="1" applyAlignment="1" applyProtection="1">
      <alignment horizontal="left" vertical="center" wrapText="1"/>
    </xf>
    <xf numFmtId="3" fontId="27" fillId="37" borderId="13" xfId="0" applyNumberFormat="1" applyFont="1" applyFill="1" applyBorder="1" applyAlignment="1">
      <alignment horizontal="right"/>
    </xf>
    <xf numFmtId="3" fontId="27" fillId="37" borderId="10" xfId="0" applyNumberFormat="1" applyFont="1" applyFill="1" applyBorder="1" applyAlignment="1">
      <alignment horizontal="right"/>
    </xf>
    <xf numFmtId="0" fontId="31" fillId="37" borderId="10" xfId="0" applyNumberFormat="1" applyFont="1" applyFill="1" applyBorder="1" applyAlignment="1" applyProtection="1">
      <alignment horizontal="left" vertical="center" wrapText="1"/>
    </xf>
    <xf numFmtId="0" fontId="31" fillId="37" borderId="10" xfId="0" quotePrefix="1" applyFont="1" applyFill="1" applyBorder="1" applyAlignment="1">
      <alignment horizontal="left" vertical="center"/>
    </xf>
    <xf numFmtId="0" fontId="32" fillId="37" borderId="10" xfId="0" quotePrefix="1" applyFont="1" applyFill="1" applyBorder="1" applyAlignment="1">
      <alignment horizontal="left" vertical="center" wrapText="1"/>
    </xf>
    <xf numFmtId="0" fontId="30" fillId="37" borderId="10" xfId="0" applyFont="1" applyFill="1" applyBorder="1" applyAlignment="1">
      <alignment horizontal="left" vertical="center"/>
    </xf>
    <xf numFmtId="0" fontId="30" fillId="37" borderId="10" xfId="0" applyNumberFormat="1" applyFont="1" applyFill="1" applyBorder="1" applyAlignment="1" applyProtection="1">
      <alignment vertical="center" wrapText="1"/>
    </xf>
    <xf numFmtId="0" fontId="31" fillId="37" borderId="10" xfId="0" applyNumberFormat="1" applyFont="1" applyFill="1" applyBorder="1" applyAlignment="1" applyProtection="1">
      <alignment vertical="center" wrapText="1"/>
    </xf>
    <xf numFmtId="3" fontId="27" fillId="37" borderId="10" xfId="0" applyNumberFormat="1" applyFont="1" applyFill="1" applyBorder="1" applyAlignment="1" applyProtection="1">
      <alignment horizontal="right" wrapText="1"/>
    </xf>
    <xf numFmtId="0" fontId="32" fillId="37" borderId="10" xfId="0" quotePrefix="1" applyFont="1" applyFill="1" applyBorder="1" applyAlignment="1">
      <alignment horizontal="left" vertical="center"/>
    </xf>
    <xf numFmtId="0" fontId="0" fillId="0" borderId="0" xfId="0" applyAlignment="1"/>
    <xf numFmtId="0" fontId="25" fillId="0" borderId="0" xfId="0" applyNumberFormat="1" applyFont="1" applyFill="1" applyBorder="1" applyAlignment="1" applyProtection="1">
      <alignment horizontal="left" wrapText="1"/>
    </xf>
    <xf numFmtId="0" fontId="33" fillId="0" borderId="0" xfId="0" applyNumberFormat="1" applyFont="1" applyFill="1" applyBorder="1" applyAlignment="1" applyProtection="1">
      <alignment wrapText="1"/>
    </xf>
    <xf numFmtId="0" fontId="25" fillId="0" borderId="14" xfId="0" applyNumberFormat="1" applyFont="1" applyFill="1" applyBorder="1" applyAlignment="1" applyProtection="1">
      <alignment horizontal="center" vertical="center" wrapText="1"/>
    </xf>
    <xf numFmtId="0" fontId="16" fillId="0" borderId="14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29" fillId="0" borderId="15" xfId="0" quotePrefix="1" applyFont="1" applyBorder="1" applyAlignment="1">
      <alignment horizontal="left" wrapText="1"/>
    </xf>
    <xf numFmtId="0" fontId="29" fillId="0" borderId="16" xfId="0" quotePrefix="1" applyFont="1" applyBorder="1" applyAlignment="1">
      <alignment horizontal="left" wrapText="1"/>
    </xf>
    <xf numFmtId="0" fontId="29" fillId="0" borderId="16" xfId="0" quotePrefix="1" applyFont="1" applyBorder="1" applyAlignment="1">
      <alignment horizontal="center" wrapText="1"/>
    </xf>
    <xf numFmtId="0" fontId="29" fillId="0" borderId="16" xfId="0" quotePrefix="1" applyNumberFormat="1" applyFont="1" applyFill="1" applyBorder="1" applyAlignment="1" applyProtection="1">
      <alignment horizontal="left"/>
    </xf>
    <xf numFmtId="0" fontId="29" fillId="37" borderId="10" xfId="0" applyNumberFormat="1" applyFont="1" applyFill="1" applyBorder="1" applyAlignment="1" applyProtection="1">
      <alignment horizontal="center" vertical="center" wrapText="1"/>
    </xf>
    <xf numFmtId="4" fontId="29" fillId="34" borderId="10" xfId="0" applyNumberFormat="1" applyFont="1" applyFill="1" applyBorder="1" applyAlignment="1">
      <alignment horizontal="right"/>
    </xf>
    <xf numFmtId="43" fontId="29" fillId="34" borderId="10" xfId="0" applyNumberFormat="1" applyFont="1" applyFill="1" applyBorder="1" applyAlignment="1">
      <alignment horizontal="right"/>
    </xf>
    <xf numFmtId="43" fontId="29" fillId="34" borderId="10" xfId="42" applyNumberFormat="1" applyFont="1" applyFill="1" applyBorder="1" applyAlignment="1"/>
    <xf numFmtId="4" fontId="29" fillId="34" borderId="15" xfId="0" applyNumberFormat="1" applyFont="1" applyFill="1" applyBorder="1" applyAlignment="1">
      <alignment horizontal="right"/>
    </xf>
    <xf numFmtId="4" fontId="29" fillId="0" borderId="10" xfId="0" applyNumberFormat="1" applyFont="1" applyFill="1" applyBorder="1" applyAlignment="1">
      <alignment horizontal="right"/>
    </xf>
    <xf numFmtId="4" fontId="29" fillId="0" borderId="15" xfId="0" applyNumberFormat="1" applyFont="1" applyFill="1" applyBorder="1" applyAlignment="1">
      <alignment horizontal="right"/>
    </xf>
    <xf numFmtId="43" fontId="29" fillId="0" borderId="10" xfId="0" applyNumberFormat="1" applyFont="1" applyFill="1" applyBorder="1" applyAlignment="1">
      <alignment horizontal="left" indent="1"/>
    </xf>
    <xf numFmtId="43" fontId="29" fillId="0" borderId="10" xfId="42" applyNumberFormat="1" applyFont="1" applyFill="1" applyBorder="1" applyAlignment="1"/>
    <xf numFmtId="4" fontId="30" fillId="34" borderId="15" xfId="0" applyNumberFormat="1" applyFont="1" applyFill="1" applyBorder="1" applyAlignment="1">
      <alignment horizontal="left" vertical="center"/>
    </xf>
    <xf numFmtId="4" fontId="31" fillId="34" borderId="16" xfId="0" applyNumberFormat="1" applyFont="1" applyFill="1" applyBorder="1" applyAlignment="1" applyProtection="1">
      <alignment vertical="center"/>
    </xf>
    <xf numFmtId="4" fontId="29" fillId="0" borderId="10" xfId="0" applyNumberFormat="1" applyFont="1" applyBorder="1" applyAlignment="1">
      <alignment horizontal="right"/>
    </xf>
    <xf numFmtId="43" fontId="29" fillId="0" borderId="10" xfId="0" applyNumberFormat="1" applyFont="1" applyBorder="1" applyAlignment="1">
      <alignment horizontal="left" indent="1"/>
    </xf>
    <xf numFmtId="43" fontId="29" fillId="0" borderId="10" xfId="42" applyNumberFormat="1" applyFont="1" applyBorder="1" applyAlignment="1"/>
    <xf numFmtId="4" fontId="29" fillId="0" borderId="15" xfId="0" applyNumberFormat="1" applyFont="1" applyBorder="1" applyAlignment="1">
      <alignment horizontal="right"/>
    </xf>
    <xf numFmtId="4" fontId="28" fillId="0" borderId="0" xfId="0" applyNumberFormat="1" applyFont="1" applyBorder="1" applyAlignment="1">
      <alignment wrapText="1"/>
    </xf>
    <xf numFmtId="4" fontId="29" fillId="0" borderId="15" xfId="0" quotePrefix="1" applyNumberFormat="1" applyFont="1" applyBorder="1" applyAlignment="1">
      <alignment horizontal="left" wrapText="1"/>
    </xf>
    <xf numFmtId="4" fontId="29" fillId="0" borderId="16" xfId="0" quotePrefix="1" applyNumberFormat="1" applyFont="1" applyBorder="1" applyAlignment="1">
      <alignment horizontal="left" wrapText="1"/>
    </xf>
    <xf numFmtId="4" fontId="29" fillId="0" borderId="16" xfId="0" quotePrefix="1" applyNumberFormat="1" applyFont="1" applyBorder="1" applyAlignment="1">
      <alignment horizontal="center" wrapText="1"/>
    </xf>
    <xf numFmtId="4" fontId="29" fillId="0" borderId="16" xfId="0" quotePrefix="1" applyNumberFormat="1" applyFont="1" applyFill="1" applyBorder="1" applyAlignment="1" applyProtection="1">
      <alignment horizontal="left"/>
    </xf>
    <xf numFmtId="4" fontId="29" fillId="37" borderId="10" xfId="0" applyNumberFormat="1" applyFont="1" applyFill="1" applyBorder="1" applyAlignment="1" applyProtection="1">
      <alignment horizontal="center" vertical="center" wrapText="1"/>
    </xf>
    <xf numFmtId="4" fontId="28" fillId="0" borderId="0" xfId="0" applyNumberFormat="1" applyFont="1" applyAlignment="1">
      <alignment wrapText="1"/>
    </xf>
    <xf numFmtId="4" fontId="29" fillId="34" borderId="15" xfId="0" quotePrefix="1" applyNumberFormat="1" applyFont="1" applyFill="1" applyBorder="1" applyAlignment="1">
      <alignment horizontal="right"/>
    </xf>
    <xf numFmtId="4" fontId="30" fillId="34" borderId="10" xfId="0" quotePrefix="1" applyNumberFormat="1" applyFont="1" applyFill="1" applyBorder="1" applyAlignment="1">
      <alignment horizontal="right"/>
    </xf>
    <xf numFmtId="4" fontId="29" fillId="34" borderId="10" xfId="0" quotePrefix="1" applyNumberFormat="1" applyFont="1" applyFill="1" applyBorder="1" applyAlignment="1">
      <alignment horizontal="right"/>
    </xf>
    <xf numFmtId="4" fontId="0" fillId="0" borderId="0" xfId="0" applyNumberFormat="1"/>
    <xf numFmtId="0" fontId="34" fillId="0" borderId="0" xfId="0" quotePrefix="1" applyNumberFormat="1" applyFont="1" applyFill="1" applyBorder="1" applyAlignment="1" applyProtection="1">
      <alignment horizontal="left" wrapText="1"/>
    </xf>
    <xf numFmtId="0" fontId="35" fillId="0" borderId="0" xfId="0" applyNumberFormat="1" applyFont="1" applyFill="1" applyBorder="1" applyAlignment="1" applyProtection="1">
      <alignment wrapText="1"/>
    </xf>
    <xf numFmtId="3" fontId="24" fillId="0" borderId="0" xfId="0" applyNumberFormat="1" applyFont="1" applyBorder="1" applyAlignment="1">
      <alignment horizontal="right"/>
    </xf>
    <xf numFmtId="0" fontId="37" fillId="0" borderId="0" xfId="0" applyNumberFormat="1" applyFont="1" applyFill="1" applyBorder="1" applyAlignment="1" applyProtection="1">
      <alignment wrapText="1"/>
    </xf>
    <xf numFmtId="0" fontId="36" fillId="0" borderId="0" xfId="0" applyNumberFormat="1" applyFont="1" applyFill="1" applyBorder="1" applyAlignment="1" applyProtection="1">
      <alignment wrapText="1"/>
    </xf>
    <xf numFmtId="0" fontId="29" fillId="35" borderId="15" xfId="0" applyNumberFormat="1" applyFont="1" applyFill="1" applyBorder="1" applyAlignment="1" applyProtection="1">
      <alignment horizontal="center" vertical="center" wrapText="1"/>
    </xf>
    <xf numFmtId="0" fontId="20" fillId="34" borderId="11" xfId="0" applyFont="1" applyFill="1" applyBorder="1" applyAlignment="1">
      <alignment horizontal="center" vertical="center" wrapText="1" indent="1"/>
    </xf>
    <xf numFmtId="0" fontId="23" fillId="34" borderId="11" xfId="0" applyFont="1" applyFill="1" applyBorder="1" applyAlignment="1">
      <alignment horizontal="center" vertical="center" wrapText="1" indent="1"/>
    </xf>
    <xf numFmtId="0" fontId="40" fillId="34" borderId="11" xfId="0" applyFont="1" applyFill="1" applyBorder="1" applyAlignment="1">
      <alignment horizontal="center" vertical="center" wrapText="1" indent="1"/>
    </xf>
    <xf numFmtId="0" fontId="42" fillId="0" borderId="0" xfId="0" applyFont="1"/>
    <xf numFmtId="0" fontId="43" fillId="0" borderId="0" xfId="0" applyFont="1"/>
    <xf numFmtId="0" fontId="44" fillId="37" borderId="0" xfId="43" applyFont="1" applyFill="1" applyAlignment="1">
      <alignment horizontal="center" vertical="center" wrapText="1"/>
    </xf>
    <xf numFmtId="0" fontId="45" fillId="37" borderId="0" xfId="43" applyFont="1" applyFill="1" applyAlignment="1">
      <alignment vertical="center" wrapText="1"/>
    </xf>
    <xf numFmtId="0" fontId="46" fillId="37" borderId="17" xfId="43" applyFont="1" applyFill="1" applyBorder="1" applyAlignment="1">
      <alignment horizontal="center" vertical="center" wrapText="1"/>
    </xf>
    <xf numFmtId="3" fontId="39" fillId="38" borderId="17" xfId="0" applyNumberFormat="1" applyFont="1" applyFill="1" applyBorder="1" applyAlignment="1">
      <alignment horizontal="center" vertical="center" wrapText="1"/>
    </xf>
    <xf numFmtId="2" fontId="18" fillId="0" borderId="0" xfId="0" applyNumberFormat="1" applyFont="1" applyAlignment="1"/>
    <xf numFmtId="2" fontId="20" fillId="34" borderId="11" xfId="0" applyNumberFormat="1" applyFont="1" applyFill="1" applyBorder="1" applyAlignment="1">
      <alignment vertical="center" wrapText="1"/>
    </xf>
    <xf numFmtId="0" fontId="22" fillId="33" borderId="10" xfId="0" applyFont="1" applyFill="1" applyBorder="1" applyAlignment="1">
      <alignment horizontal="left" wrapText="1" indent="1"/>
    </xf>
    <xf numFmtId="2" fontId="21" fillId="33" borderId="10" xfId="0" applyNumberFormat="1" applyFont="1" applyFill="1" applyBorder="1" applyAlignment="1">
      <alignment wrapText="1"/>
    </xf>
    <xf numFmtId="2" fontId="19" fillId="33" borderId="10" xfId="0" applyNumberFormat="1" applyFont="1" applyFill="1" applyBorder="1" applyAlignment="1">
      <alignment wrapText="1"/>
    </xf>
    <xf numFmtId="0" fontId="22" fillId="35" borderId="10" xfId="0" applyFont="1" applyFill="1" applyBorder="1" applyAlignment="1">
      <alignment horizontal="left" wrapText="1" indent="1"/>
    </xf>
    <xf numFmtId="0" fontId="21" fillId="33" borderId="10" xfId="0" applyFont="1" applyFill="1" applyBorder="1" applyAlignment="1">
      <alignment horizontal="left" wrapText="1" indent="1"/>
    </xf>
    <xf numFmtId="0" fontId="47" fillId="0" borderId="10" xfId="0" applyFont="1" applyBorder="1" applyAlignment="1">
      <alignment horizontal="left" indent="1"/>
    </xf>
    <xf numFmtId="2" fontId="47" fillId="0" borderId="10" xfId="0" applyNumberFormat="1" applyFont="1" applyBorder="1" applyAlignment="1"/>
    <xf numFmtId="0" fontId="16" fillId="37" borderId="10" xfId="0" applyFont="1" applyFill="1" applyBorder="1"/>
    <xf numFmtId="0" fontId="0" fillId="37" borderId="10" xfId="0" applyFill="1" applyBorder="1"/>
    <xf numFmtId="0" fontId="0" fillId="37" borderId="10" xfId="0" applyFill="1" applyBorder="1" applyAlignment="1">
      <alignment wrapText="1"/>
    </xf>
    <xf numFmtId="0" fontId="16" fillId="37" borderId="10" xfId="0" applyFont="1" applyFill="1" applyBorder="1" applyAlignment="1">
      <alignment wrapText="1"/>
    </xf>
    <xf numFmtId="0" fontId="44" fillId="37" borderId="0" xfId="43" applyFont="1" applyFill="1" applyAlignment="1">
      <alignment horizontal="center" vertical="center" wrapText="1"/>
    </xf>
    <xf numFmtId="0" fontId="29" fillId="37" borderId="15" xfId="0" applyNumberFormat="1" applyFont="1" applyFill="1" applyBorder="1" applyAlignment="1" applyProtection="1">
      <alignment horizontal="center" vertical="center" wrapText="1"/>
    </xf>
    <xf numFmtId="3" fontId="49" fillId="0" borderId="0" xfId="0" applyNumberFormat="1" applyFont="1" applyBorder="1" applyAlignment="1">
      <alignment horizontal="center"/>
    </xf>
    <xf numFmtId="0" fontId="45" fillId="0" borderId="10" xfId="0" applyFont="1" applyBorder="1"/>
    <xf numFmtId="0" fontId="42" fillId="0" borderId="10" xfId="0" applyFont="1" applyBorder="1"/>
    <xf numFmtId="0" fontId="16" fillId="0" borderId="10" xfId="0" applyFont="1" applyBorder="1" applyAlignment="1">
      <alignment wrapText="1"/>
    </xf>
    <xf numFmtId="0" fontId="0" fillId="37" borderId="10" xfId="0" applyFont="1" applyFill="1" applyBorder="1"/>
    <xf numFmtId="0" fontId="16" fillId="36" borderId="10" xfId="0" applyFont="1" applyFill="1" applyBorder="1"/>
    <xf numFmtId="49" fontId="39" fillId="0" borderId="10" xfId="44" applyNumberFormat="1" applyFont="1" applyBorder="1" applyAlignment="1">
      <alignment horizontal="left" vertical="center" wrapText="1"/>
    </xf>
    <xf numFmtId="3" fontId="50" fillId="0" borderId="10" xfId="44" applyNumberFormat="1" applyFont="1" applyBorder="1" applyAlignment="1">
      <alignment vertical="center"/>
    </xf>
    <xf numFmtId="3" fontId="46" fillId="37" borderId="10" xfId="43" applyNumberFormat="1" applyFont="1" applyFill="1" applyBorder="1" applyAlignment="1">
      <alignment vertical="center"/>
    </xf>
    <xf numFmtId="49" fontId="46" fillId="37" borderId="10" xfId="43" applyNumberFormat="1" applyFont="1" applyFill="1" applyBorder="1" applyAlignment="1">
      <alignment horizontal="left" vertical="center" wrapText="1"/>
    </xf>
    <xf numFmtId="3" fontId="46" fillId="37" borderId="10" xfId="43" applyNumberFormat="1" applyFont="1" applyFill="1" applyBorder="1" applyAlignment="1">
      <alignment vertical="center" wrapText="1"/>
    </xf>
    <xf numFmtId="0" fontId="36" fillId="0" borderId="0" xfId="0" applyNumberFormat="1" applyFont="1" applyFill="1" applyBorder="1" applyAlignment="1" applyProtection="1">
      <alignment wrapText="1"/>
    </xf>
    <xf numFmtId="4" fontId="30" fillId="34" borderId="15" xfId="0" quotePrefix="1" applyNumberFormat="1" applyFont="1" applyFill="1" applyBorder="1" applyAlignment="1" applyProtection="1">
      <alignment horizontal="left" vertical="center" wrapText="1"/>
    </xf>
    <xf numFmtId="4" fontId="31" fillId="34" borderId="16" xfId="0" applyNumberFormat="1" applyFont="1" applyFill="1" applyBorder="1" applyAlignment="1" applyProtection="1">
      <alignment vertical="center" wrapText="1"/>
    </xf>
    <xf numFmtId="4" fontId="24" fillId="0" borderId="0" xfId="0" applyNumberFormat="1" applyFont="1" applyFill="1" applyBorder="1" applyAlignment="1" applyProtection="1">
      <alignment horizontal="center" vertical="center" wrapText="1"/>
    </xf>
    <xf numFmtId="4" fontId="28" fillId="0" borderId="0" xfId="0" applyNumberFormat="1" applyFont="1" applyAlignment="1">
      <alignment wrapText="1"/>
    </xf>
    <xf numFmtId="4" fontId="29" fillId="36" borderId="15" xfId="0" applyNumberFormat="1" applyFont="1" applyFill="1" applyBorder="1" applyAlignment="1" applyProtection="1">
      <alignment horizontal="left" vertical="center" wrapText="1"/>
    </xf>
    <xf numFmtId="4" fontId="29" fillId="36" borderId="16" xfId="0" applyNumberFormat="1" applyFont="1" applyFill="1" applyBorder="1" applyAlignment="1" applyProtection="1">
      <alignment horizontal="left" vertical="center" wrapText="1"/>
    </xf>
    <xf numFmtId="4" fontId="29" fillId="36" borderId="13" xfId="0" applyNumberFormat="1" applyFont="1" applyFill="1" applyBorder="1" applyAlignment="1" applyProtection="1">
      <alignment horizontal="left" vertical="center" wrapText="1"/>
    </xf>
    <xf numFmtId="4" fontId="29" fillId="34" borderId="15" xfId="0" applyNumberFormat="1" applyFont="1" applyFill="1" applyBorder="1" applyAlignment="1" applyProtection="1">
      <alignment horizontal="left" vertical="center" wrapText="1"/>
    </xf>
    <xf numFmtId="4" fontId="29" fillId="34" borderId="16" xfId="0" applyNumberFormat="1" applyFont="1" applyFill="1" applyBorder="1" applyAlignment="1" applyProtection="1">
      <alignment horizontal="left" vertical="center" wrapText="1"/>
    </xf>
    <xf numFmtId="4" fontId="29" fillId="34" borderId="13" xfId="0" applyNumberFormat="1" applyFont="1" applyFill="1" applyBorder="1" applyAlignment="1" applyProtection="1">
      <alignment horizontal="left" vertical="center" wrapText="1"/>
    </xf>
    <xf numFmtId="0" fontId="48" fillId="0" borderId="0" xfId="0" applyNumberFormat="1" applyFont="1" applyFill="1" applyBorder="1" applyAlignment="1" applyProtection="1">
      <alignment wrapText="1"/>
    </xf>
    <xf numFmtId="0" fontId="37" fillId="0" borderId="0" xfId="0" applyNumberFormat="1" applyFont="1" applyFill="1" applyBorder="1" applyAlignment="1" applyProtection="1">
      <alignment wrapText="1"/>
    </xf>
    <xf numFmtId="3" fontId="21" fillId="0" borderId="0" xfId="0" applyNumberFormat="1" applyFont="1" applyBorder="1" applyAlignment="1">
      <alignment horizontal="center"/>
    </xf>
    <xf numFmtId="4" fontId="30" fillId="0" borderId="15" xfId="0" applyNumberFormat="1" applyFont="1" applyFill="1" applyBorder="1" applyAlignment="1" applyProtection="1">
      <alignment horizontal="left" vertical="center" wrapText="1"/>
    </xf>
    <xf numFmtId="4" fontId="31" fillId="0" borderId="16" xfId="0" applyNumberFormat="1" applyFont="1" applyFill="1" applyBorder="1" applyAlignment="1" applyProtection="1">
      <alignment vertical="center" wrapText="1"/>
    </xf>
    <xf numFmtId="4" fontId="30" fillId="34" borderId="15" xfId="0" applyNumberFormat="1" applyFont="1" applyFill="1" applyBorder="1" applyAlignment="1" applyProtection="1">
      <alignment horizontal="left" vertical="center" wrapText="1"/>
    </xf>
    <xf numFmtId="4" fontId="30" fillId="34" borderId="16" xfId="0" applyNumberFormat="1" applyFont="1" applyFill="1" applyBorder="1" applyAlignment="1" applyProtection="1">
      <alignment horizontal="left" vertical="center" wrapText="1"/>
    </xf>
    <xf numFmtId="4" fontId="30" fillId="34" borderId="13" xfId="0" applyNumberFormat="1" applyFont="1" applyFill="1" applyBorder="1" applyAlignment="1" applyProtection="1">
      <alignment horizontal="left" vertical="center" wrapText="1"/>
    </xf>
    <xf numFmtId="4" fontId="30" fillId="0" borderId="16" xfId="0" applyNumberFormat="1" applyFont="1" applyFill="1" applyBorder="1" applyAlignment="1" applyProtection="1">
      <alignment horizontal="left" vertical="center" wrapText="1"/>
    </xf>
    <xf numFmtId="4" fontId="30" fillId="0" borderId="13" xfId="0" applyNumberFormat="1" applyFont="1" applyFill="1" applyBorder="1" applyAlignment="1" applyProtection="1">
      <alignment horizontal="left" vertical="center" wrapText="1"/>
    </xf>
    <xf numFmtId="4" fontId="30" fillId="0" borderId="15" xfId="0" quotePrefix="1" applyNumberFormat="1" applyFont="1" applyFill="1" applyBorder="1" applyAlignment="1">
      <alignment horizontal="left" vertical="center" wrapText="1"/>
    </xf>
    <xf numFmtId="4" fontId="30" fillId="0" borderId="16" xfId="0" quotePrefix="1" applyNumberFormat="1" applyFont="1" applyFill="1" applyBorder="1" applyAlignment="1">
      <alignment horizontal="left" vertical="center" wrapText="1"/>
    </xf>
    <xf numFmtId="4" fontId="30" fillId="0" borderId="13" xfId="0" quotePrefix="1" applyNumberFormat="1" applyFont="1" applyFill="1" applyBorder="1" applyAlignment="1">
      <alignment horizontal="left" vertical="center" wrapText="1"/>
    </xf>
    <xf numFmtId="0" fontId="24" fillId="0" borderId="0" xfId="0" applyNumberFormat="1" applyFont="1" applyFill="1" applyBorder="1" applyAlignment="1" applyProtection="1">
      <alignment horizontal="center" vertical="center" wrapText="1"/>
    </xf>
    <xf numFmtId="4" fontId="30" fillId="0" borderId="15" xfId="0" quotePrefix="1" applyNumberFormat="1" applyFont="1" applyFill="1" applyBorder="1" applyAlignment="1" applyProtection="1">
      <alignment horizontal="left" vertical="center" wrapText="1"/>
    </xf>
    <xf numFmtId="4" fontId="30" fillId="0" borderId="16" xfId="0" quotePrefix="1" applyNumberFormat="1" applyFont="1" applyFill="1" applyBorder="1" applyAlignment="1" applyProtection="1">
      <alignment horizontal="left" vertical="center" wrapText="1"/>
    </xf>
    <xf numFmtId="4" fontId="30" fillId="0" borderId="13" xfId="0" quotePrefix="1" applyNumberFormat="1" applyFont="1" applyFill="1" applyBorder="1" applyAlignment="1" applyProtection="1">
      <alignment horizontal="left" vertical="center" wrapText="1"/>
    </xf>
    <xf numFmtId="4" fontId="30" fillId="0" borderId="15" xfId="0" quotePrefix="1" applyNumberFormat="1" applyFont="1" applyBorder="1" applyAlignment="1">
      <alignment horizontal="left" vertical="center" wrapText="1"/>
    </xf>
    <xf numFmtId="4" fontId="30" fillId="0" borderId="16" xfId="0" quotePrefix="1" applyNumberFormat="1" applyFont="1" applyBorder="1" applyAlignment="1">
      <alignment horizontal="left" vertical="center" wrapText="1"/>
    </xf>
    <xf numFmtId="4" fontId="30" fillId="0" borderId="13" xfId="0" quotePrefix="1" applyNumberFormat="1" applyFont="1" applyBorder="1" applyAlignment="1">
      <alignment horizontal="left" vertical="center" wrapText="1"/>
    </xf>
    <xf numFmtId="4" fontId="30" fillId="34" borderId="16" xfId="0" quotePrefix="1" applyNumberFormat="1" applyFont="1" applyFill="1" applyBorder="1" applyAlignment="1" applyProtection="1">
      <alignment horizontal="left" vertical="center" wrapText="1"/>
    </xf>
    <xf numFmtId="4" fontId="30" fillId="34" borderId="13" xfId="0" quotePrefix="1" applyNumberFormat="1" applyFont="1" applyFill="1" applyBorder="1" applyAlignment="1" applyProtection="1">
      <alignment horizontal="left" vertical="center" wrapText="1"/>
    </xf>
    <xf numFmtId="0" fontId="38" fillId="34" borderId="0" xfId="0" applyFont="1" applyFill="1" applyBorder="1" applyAlignment="1">
      <alignment horizontal="center"/>
    </xf>
    <xf numFmtId="0" fontId="26" fillId="0" borderId="0" xfId="0" applyNumberFormat="1" applyFont="1" applyFill="1" applyBorder="1" applyAlignment="1" applyProtection="1">
      <alignment vertical="center" wrapText="1"/>
    </xf>
    <xf numFmtId="0" fontId="28" fillId="0" borderId="0" xfId="0" applyFont="1" applyAlignment="1">
      <alignment wrapText="1"/>
    </xf>
    <xf numFmtId="0" fontId="41" fillId="37" borderId="0" xfId="43" applyFont="1" applyFill="1" applyAlignment="1">
      <alignment horizontal="center" vertical="center" wrapText="1"/>
    </xf>
    <xf numFmtId="0" fontId="44" fillId="37" borderId="0" xfId="43" applyFont="1" applyFill="1" applyAlignment="1">
      <alignment horizontal="center" vertical="center" wrapText="1"/>
    </xf>
    <xf numFmtId="0" fontId="45" fillId="37" borderId="0" xfId="43" applyFont="1" applyFill="1" applyAlignment="1">
      <alignment vertical="center" wrapText="1"/>
    </xf>
    <xf numFmtId="0" fontId="45" fillId="37" borderId="0" xfId="43" applyFont="1" applyFill="1" applyAlignment="1">
      <alignment wrapText="1"/>
    </xf>
  </cellXfs>
  <cellStyles count="45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Normalno 2" xfId="43" xr:uid="{422CB0AD-C9B3-4BE5-9C4B-E4A35EC4662B}"/>
    <cellStyle name="Normalno 4" xfId="44" xr:uid="{872CC987-9C2D-4D49-A90B-8F9EE8A05E6D}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  <cellStyle name="Valuta" xfId="4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761BF-E27C-4A32-A304-1B28AB5E1B57}">
  <dimension ref="A1:M29"/>
  <sheetViews>
    <sheetView workbookViewId="0">
      <selection activeCell="A27" sqref="A27:J27"/>
    </sheetView>
  </sheetViews>
  <sheetFormatPr defaultRowHeight="15" x14ac:dyDescent="0.25"/>
  <cols>
    <col min="4" max="4" width="11.7109375" customWidth="1"/>
    <col min="5" max="5" width="2.85546875" hidden="1" customWidth="1"/>
    <col min="6" max="6" width="15.28515625" customWidth="1"/>
    <col min="7" max="8" width="18.7109375" customWidth="1"/>
    <col min="9" max="9" width="17" customWidth="1"/>
    <col min="10" max="12" width="14.140625" customWidth="1"/>
  </cols>
  <sheetData>
    <row r="1" spans="1:13" ht="39" customHeight="1" x14ac:dyDescent="0.25">
      <c r="A1" s="139" t="s">
        <v>195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38"/>
    </row>
    <row r="2" spans="1:13" ht="13.9" customHeight="1" x14ac:dyDescent="0.25">
      <c r="A2" s="139" t="s">
        <v>105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</row>
    <row r="3" spans="1:13" ht="15.75" customHeight="1" x14ac:dyDescent="0.25">
      <c r="A3" s="139" t="s">
        <v>117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</row>
    <row r="4" spans="1:13" ht="26.45" customHeight="1" x14ac:dyDescent="0.25">
      <c r="A4" s="39"/>
      <c r="B4" s="40"/>
      <c r="C4" s="40"/>
      <c r="D4" s="40"/>
      <c r="E4" s="41"/>
      <c r="F4" s="42"/>
      <c r="G4" s="42"/>
      <c r="H4" s="42"/>
      <c r="I4" s="42"/>
      <c r="J4" s="42"/>
      <c r="K4" s="43"/>
    </row>
    <row r="5" spans="1:13" ht="32.25" customHeight="1" x14ac:dyDescent="0.25">
      <c r="A5" s="44"/>
      <c r="B5" s="45"/>
      <c r="C5" s="45"/>
      <c r="D5" s="46"/>
      <c r="E5" s="47"/>
      <c r="F5" s="48" t="s">
        <v>109</v>
      </c>
      <c r="G5" s="48" t="s">
        <v>146</v>
      </c>
      <c r="H5" s="103" t="s">
        <v>147</v>
      </c>
      <c r="I5" s="79" t="s">
        <v>148</v>
      </c>
      <c r="J5" s="79" t="s">
        <v>192</v>
      </c>
      <c r="K5" s="48" t="s">
        <v>137</v>
      </c>
    </row>
    <row r="6" spans="1:13" x14ac:dyDescent="0.25">
      <c r="A6" s="131" t="s">
        <v>118</v>
      </c>
      <c r="B6" s="132"/>
      <c r="C6" s="132"/>
      <c r="D6" s="132"/>
      <c r="E6" s="133"/>
      <c r="F6" s="49">
        <f>F7+F8</f>
        <v>643966</v>
      </c>
      <c r="G6" s="49">
        <f t="shared" ref="G6:I6" si="0">G7+G8</f>
        <v>1535278</v>
      </c>
      <c r="H6" s="49">
        <f t="shared" si="0"/>
        <v>1802303.5</v>
      </c>
      <c r="I6" s="49">
        <f t="shared" si="0"/>
        <v>763470.7</v>
      </c>
      <c r="J6" s="52">
        <f>I6/F6*100</f>
        <v>118.55761018438862</v>
      </c>
      <c r="K6" s="52">
        <f>H6/G6*100</f>
        <v>117.39264810672725</v>
      </c>
    </row>
    <row r="7" spans="1:13" x14ac:dyDescent="0.25">
      <c r="A7" s="129" t="s">
        <v>119</v>
      </c>
      <c r="B7" s="134"/>
      <c r="C7" s="134"/>
      <c r="D7" s="134"/>
      <c r="E7" s="135"/>
      <c r="F7" s="49">
        <v>643892.11</v>
      </c>
      <c r="G7" s="50">
        <v>1535146</v>
      </c>
      <c r="H7" s="50">
        <v>1802171.5</v>
      </c>
      <c r="I7" s="51">
        <v>763390.13</v>
      </c>
      <c r="J7" s="52">
        <v>118.56</v>
      </c>
      <c r="K7" s="53">
        <v>42.39</v>
      </c>
    </row>
    <row r="8" spans="1:13" ht="23.25" customHeight="1" x14ac:dyDescent="0.25">
      <c r="A8" s="136" t="s">
        <v>120</v>
      </c>
      <c r="B8" s="137"/>
      <c r="C8" s="137"/>
      <c r="D8" s="137"/>
      <c r="E8" s="138"/>
      <c r="F8" s="53">
        <v>73.89</v>
      </c>
      <c r="G8" s="55">
        <v>132</v>
      </c>
      <c r="H8" s="55">
        <v>132</v>
      </c>
      <c r="I8" s="56">
        <v>80.569999999999993</v>
      </c>
      <c r="J8" s="54">
        <v>109.18</v>
      </c>
      <c r="K8" s="53">
        <v>61.11</v>
      </c>
    </row>
    <row r="9" spans="1:13" x14ac:dyDescent="0.25">
      <c r="A9" s="57" t="s">
        <v>121</v>
      </c>
      <c r="B9" s="58"/>
      <c r="C9" s="58"/>
      <c r="D9" s="58"/>
      <c r="E9" s="58"/>
      <c r="F9" s="49">
        <f>F10+F11</f>
        <v>649709</v>
      </c>
      <c r="G9" s="49">
        <f t="shared" ref="G9:K9" si="1">G10+G11</f>
        <v>1535278</v>
      </c>
      <c r="H9" s="49">
        <f t="shared" si="1"/>
        <v>1834205.27</v>
      </c>
      <c r="I9" s="49">
        <f t="shared" si="1"/>
        <v>807529.22000000009</v>
      </c>
      <c r="J9" s="49">
        <f t="shared" si="1"/>
        <v>123.54</v>
      </c>
      <c r="K9" s="49">
        <f t="shared" si="1"/>
        <v>83.539999999999992</v>
      </c>
    </row>
    <row r="10" spans="1:13" x14ac:dyDescent="0.25">
      <c r="A10" s="140" t="s">
        <v>122</v>
      </c>
      <c r="B10" s="141"/>
      <c r="C10" s="141"/>
      <c r="D10" s="141"/>
      <c r="E10" s="142"/>
      <c r="F10" s="53">
        <v>649709</v>
      </c>
      <c r="G10" s="55">
        <v>1513421</v>
      </c>
      <c r="H10" s="55">
        <v>1821817.27</v>
      </c>
      <c r="I10" s="56">
        <v>802638.31</v>
      </c>
      <c r="J10" s="54">
        <v>123.54</v>
      </c>
      <c r="K10" s="53">
        <v>44.06</v>
      </c>
    </row>
    <row r="11" spans="1:13" ht="27.75" customHeight="1" x14ac:dyDescent="0.25">
      <c r="A11" s="143" t="s">
        <v>123</v>
      </c>
      <c r="B11" s="144"/>
      <c r="C11" s="144"/>
      <c r="D11" s="144"/>
      <c r="E11" s="145"/>
      <c r="F11" s="59">
        <v>0</v>
      </c>
      <c r="G11" s="60">
        <v>21857</v>
      </c>
      <c r="H11" s="60">
        <v>12388</v>
      </c>
      <c r="I11" s="61">
        <v>4890.91</v>
      </c>
      <c r="J11" s="62">
        <v>0</v>
      </c>
      <c r="K11" s="59">
        <v>39.479999999999997</v>
      </c>
    </row>
    <row r="12" spans="1:13" x14ac:dyDescent="0.25">
      <c r="A12" s="116" t="s">
        <v>124</v>
      </c>
      <c r="B12" s="146"/>
      <c r="C12" s="146"/>
      <c r="D12" s="146"/>
      <c r="E12" s="147"/>
      <c r="F12" s="49">
        <f>F6-F9</f>
        <v>-5743</v>
      </c>
      <c r="G12" s="49">
        <f t="shared" ref="G12:K12" si="2">G6-G9</f>
        <v>0</v>
      </c>
      <c r="H12" s="49">
        <f t="shared" si="2"/>
        <v>-31901.770000000019</v>
      </c>
      <c r="I12" s="49">
        <f t="shared" si="2"/>
        <v>-44058.520000000135</v>
      </c>
      <c r="J12" s="49">
        <f t="shared" si="2"/>
        <v>-4.9823898156113842</v>
      </c>
      <c r="K12" s="49">
        <f t="shared" si="2"/>
        <v>33.852648106727258</v>
      </c>
    </row>
    <row r="13" spans="1:13" ht="15.75" x14ac:dyDescent="0.25">
      <c r="A13" s="118" t="s">
        <v>125</v>
      </c>
      <c r="B13" s="119"/>
      <c r="C13" s="119"/>
      <c r="D13" s="119"/>
      <c r="E13" s="119"/>
      <c r="F13" s="119"/>
      <c r="G13" s="119"/>
      <c r="H13" s="119"/>
      <c r="I13" s="119"/>
      <c r="J13" s="119"/>
      <c r="K13" s="63"/>
    </row>
    <row r="14" spans="1:13" ht="25.5" customHeight="1" x14ac:dyDescent="0.25">
      <c r="A14" s="64"/>
      <c r="B14" s="65"/>
      <c r="C14" s="65"/>
      <c r="D14" s="66"/>
      <c r="E14" s="67"/>
      <c r="F14" s="48" t="s">
        <v>109</v>
      </c>
      <c r="G14" s="48" t="s">
        <v>146</v>
      </c>
      <c r="H14" s="103" t="s">
        <v>147</v>
      </c>
      <c r="I14" s="79" t="s">
        <v>148</v>
      </c>
      <c r="J14" s="79" t="s">
        <v>136</v>
      </c>
      <c r="K14" s="48" t="s">
        <v>137</v>
      </c>
    </row>
    <row r="15" spans="1:13" ht="36" customHeight="1" x14ac:dyDescent="0.25">
      <c r="A15" s="129" t="s">
        <v>126</v>
      </c>
      <c r="B15" s="134"/>
      <c r="C15" s="134"/>
      <c r="D15" s="134"/>
      <c r="E15" s="135"/>
      <c r="F15" s="59">
        <v>0</v>
      </c>
      <c r="G15" s="59">
        <v>0</v>
      </c>
      <c r="H15" s="59"/>
      <c r="I15" s="59">
        <v>0</v>
      </c>
      <c r="J15" s="62">
        <v>0</v>
      </c>
      <c r="K15" s="59">
        <v>0</v>
      </c>
    </row>
    <row r="16" spans="1:13" ht="25.9" customHeight="1" x14ac:dyDescent="0.25">
      <c r="A16" s="129" t="s">
        <v>127</v>
      </c>
      <c r="B16" s="130"/>
      <c r="C16" s="130"/>
      <c r="D16" s="130"/>
      <c r="E16" s="130"/>
      <c r="F16" s="59">
        <v>0</v>
      </c>
      <c r="G16" s="59">
        <v>0</v>
      </c>
      <c r="H16" s="59"/>
      <c r="I16" s="59">
        <v>0</v>
      </c>
      <c r="J16" s="62">
        <v>0</v>
      </c>
      <c r="K16" s="59">
        <v>0</v>
      </c>
    </row>
    <row r="17" spans="1:12" x14ac:dyDescent="0.25">
      <c r="A17" s="116" t="s">
        <v>128</v>
      </c>
      <c r="B17" s="117"/>
      <c r="C17" s="117"/>
      <c r="D17" s="117"/>
      <c r="E17" s="117"/>
      <c r="F17" s="49">
        <v>0</v>
      </c>
      <c r="G17" s="49">
        <v>0</v>
      </c>
      <c r="H17" s="49"/>
      <c r="I17" s="49">
        <v>0</v>
      </c>
      <c r="J17" s="52">
        <v>0</v>
      </c>
      <c r="K17" s="49">
        <v>0</v>
      </c>
    </row>
    <row r="18" spans="1:12" ht="15.75" x14ac:dyDescent="0.25">
      <c r="A18" s="118" t="s">
        <v>129</v>
      </c>
      <c r="B18" s="119"/>
      <c r="C18" s="119"/>
      <c r="D18" s="119"/>
      <c r="E18" s="119"/>
      <c r="F18" s="119"/>
      <c r="G18" s="119"/>
      <c r="H18" s="119"/>
      <c r="I18" s="119"/>
      <c r="J18" s="119"/>
      <c r="K18" s="69"/>
    </row>
    <row r="19" spans="1:12" ht="25.5" x14ac:dyDescent="0.25">
      <c r="A19" s="64"/>
      <c r="B19" s="65"/>
      <c r="C19" s="65"/>
      <c r="D19" s="66"/>
      <c r="E19" s="67"/>
      <c r="F19" s="68" t="s">
        <v>109</v>
      </c>
      <c r="G19" s="68" t="s">
        <v>146</v>
      </c>
      <c r="H19" s="103" t="s">
        <v>147</v>
      </c>
      <c r="I19" s="79" t="s">
        <v>148</v>
      </c>
      <c r="J19" s="68" t="s">
        <v>136</v>
      </c>
      <c r="K19" s="68" t="s">
        <v>137</v>
      </c>
    </row>
    <row r="20" spans="1:12" ht="35.450000000000003" customHeight="1" x14ac:dyDescent="0.25">
      <c r="A20" s="120" t="s">
        <v>130</v>
      </c>
      <c r="B20" s="121"/>
      <c r="C20" s="121"/>
      <c r="D20" s="121"/>
      <c r="E20" s="122"/>
      <c r="F20" s="70"/>
      <c r="G20" s="70"/>
      <c r="H20" s="70">
        <v>31901.77</v>
      </c>
      <c r="I20" s="70">
        <v>70127.77</v>
      </c>
      <c r="J20" s="71"/>
      <c r="K20" s="71"/>
    </row>
    <row r="21" spans="1:12" ht="33" customHeight="1" x14ac:dyDescent="0.25">
      <c r="A21" s="123" t="s">
        <v>131</v>
      </c>
      <c r="B21" s="124"/>
      <c r="C21" s="124"/>
      <c r="D21" s="124"/>
      <c r="E21" s="125"/>
      <c r="F21" s="70">
        <v>-5743</v>
      </c>
      <c r="G21" s="70"/>
      <c r="H21" s="70"/>
      <c r="I21" s="70">
        <v>-44058.42</v>
      </c>
      <c r="J21" s="72"/>
      <c r="K21" s="72"/>
    </row>
    <row r="22" spans="1:12" x14ac:dyDescent="0.25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</row>
    <row r="23" spans="1:12" x14ac:dyDescent="0.25">
      <c r="A23" s="73" t="s">
        <v>196</v>
      </c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</row>
    <row r="24" spans="1:12" ht="15.75" x14ac:dyDescent="0.25">
      <c r="A24" s="74"/>
      <c r="B24" s="75"/>
      <c r="C24" s="75"/>
      <c r="D24" s="75"/>
      <c r="E24" s="75"/>
      <c r="F24" s="76"/>
      <c r="G24" s="76"/>
      <c r="H24" s="104" t="s">
        <v>149</v>
      </c>
      <c r="I24" s="76"/>
      <c r="J24" s="128" t="s">
        <v>150</v>
      </c>
      <c r="K24" s="128"/>
      <c r="L24" s="76"/>
    </row>
    <row r="25" spans="1:12" x14ac:dyDescent="0.25">
      <c r="A25" s="126" t="s">
        <v>198</v>
      </c>
      <c r="B25" s="127"/>
      <c r="C25" s="127"/>
      <c r="D25" s="127"/>
      <c r="E25" s="127"/>
      <c r="F25" s="127"/>
      <c r="G25" s="127"/>
      <c r="H25" s="127"/>
      <c r="I25" s="127"/>
      <c r="J25" s="127"/>
      <c r="K25" s="77"/>
      <c r="L25" s="77"/>
    </row>
    <row r="26" spans="1:12" x14ac:dyDescent="0.25">
      <c r="A26" t="s">
        <v>197</v>
      </c>
      <c r="H26" t="s">
        <v>199</v>
      </c>
      <c r="J26" t="s">
        <v>200</v>
      </c>
    </row>
    <row r="27" spans="1:12" x14ac:dyDescent="0.25">
      <c r="A27" s="115"/>
      <c r="B27" s="115"/>
      <c r="C27" s="115"/>
      <c r="D27" s="115"/>
      <c r="E27" s="115"/>
      <c r="F27" s="115"/>
      <c r="G27" s="115"/>
      <c r="H27" s="115"/>
      <c r="I27" s="115"/>
      <c r="J27" s="115"/>
      <c r="K27" s="78"/>
      <c r="L27" s="78"/>
    </row>
    <row r="29" spans="1:12" x14ac:dyDescent="0.25">
      <c r="A29" s="115"/>
      <c r="B29" s="115"/>
      <c r="C29" s="115"/>
      <c r="D29" s="115"/>
      <c r="E29" s="115"/>
      <c r="F29" s="115"/>
      <c r="G29" s="115"/>
      <c r="H29" s="115"/>
      <c r="I29" s="115"/>
      <c r="J29" s="115"/>
      <c r="K29" s="78"/>
      <c r="L29" s="78"/>
    </row>
  </sheetData>
  <mergeCells count="20">
    <mergeCell ref="A16:E16"/>
    <mergeCell ref="A6:E6"/>
    <mergeCell ref="A7:E7"/>
    <mergeCell ref="A8:E8"/>
    <mergeCell ref="A1:L1"/>
    <mergeCell ref="A2:L2"/>
    <mergeCell ref="A3:L3"/>
    <mergeCell ref="A10:E10"/>
    <mergeCell ref="A11:E11"/>
    <mergeCell ref="A12:E12"/>
    <mergeCell ref="A13:J13"/>
    <mergeCell ref="A15:E15"/>
    <mergeCell ref="A29:J29"/>
    <mergeCell ref="A17:E17"/>
    <mergeCell ref="A18:J18"/>
    <mergeCell ref="A20:E20"/>
    <mergeCell ref="A21:E21"/>
    <mergeCell ref="A25:J25"/>
    <mergeCell ref="A27:J27"/>
    <mergeCell ref="J24:K24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showGridLines="0" topLeftCell="A4" workbookViewId="0">
      <selection activeCell="F7" sqref="F7"/>
    </sheetView>
  </sheetViews>
  <sheetFormatPr defaultRowHeight="11.25" x14ac:dyDescent="0.15"/>
  <cols>
    <col min="1" max="1" width="35.28515625" style="1" customWidth="1"/>
    <col min="2" max="2" width="17.140625" style="89" customWidth="1"/>
    <col min="3" max="4" width="15.42578125" style="89" customWidth="1"/>
    <col min="5" max="5" width="16.140625" style="89" customWidth="1"/>
    <col min="6" max="6" width="14.5703125" style="89" customWidth="1"/>
    <col min="7" max="7" width="12.140625" style="89" customWidth="1"/>
    <col min="8" max="8" width="12.140625" style="1" customWidth="1"/>
    <col min="9" max="16384" width="9.140625" style="1"/>
  </cols>
  <sheetData>
    <row r="1" spans="1:7" s="2" customFormat="1" ht="36.75" customHeight="1" x14ac:dyDescent="0.15">
      <c r="A1" s="80" t="s">
        <v>0</v>
      </c>
      <c r="B1" s="90" t="s">
        <v>183</v>
      </c>
      <c r="C1" s="90" t="s">
        <v>193</v>
      </c>
      <c r="D1" s="90" t="s">
        <v>194</v>
      </c>
      <c r="E1" s="90" t="s">
        <v>155</v>
      </c>
      <c r="F1" s="90" t="s">
        <v>1</v>
      </c>
      <c r="G1" s="90" t="s">
        <v>2</v>
      </c>
    </row>
    <row r="2" spans="1:7" s="3" customFormat="1" ht="23.25" customHeight="1" x14ac:dyDescent="0.2">
      <c r="A2" s="91" t="s">
        <v>72</v>
      </c>
      <c r="B2" s="92">
        <v>643966</v>
      </c>
      <c r="C2" s="92">
        <v>1535278</v>
      </c>
      <c r="D2" s="92">
        <v>1834205.27</v>
      </c>
      <c r="E2" s="92">
        <v>763470.8</v>
      </c>
      <c r="F2" s="92">
        <f xml:space="preserve"> E2/B2 * 100</f>
        <v>118.55762571315877</v>
      </c>
      <c r="G2" s="92">
        <f xml:space="preserve"> E2/D2 * 100</f>
        <v>41.62406533702741</v>
      </c>
    </row>
    <row r="3" spans="1:7" s="3" customFormat="1" ht="12.75" x14ac:dyDescent="0.2">
      <c r="A3" s="94" t="s">
        <v>3</v>
      </c>
      <c r="B3" s="92">
        <v>643892.11</v>
      </c>
      <c r="C3" s="92">
        <v>1535146</v>
      </c>
      <c r="D3" s="92">
        <v>1802171.5</v>
      </c>
      <c r="E3" s="92">
        <v>763390.13</v>
      </c>
      <c r="F3" s="92">
        <f t="shared" ref="F3:F16" si="0" xml:space="preserve"> E3/B3 * 100</f>
        <v>118.55870232669881</v>
      </c>
      <c r="G3" s="92">
        <f t="shared" ref="G3:G17" si="1" xml:space="preserve"> E3/D3 * 100</f>
        <v>42.359460794935444</v>
      </c>
    </row>
    <row r="4" spans="1:7" s="3" customFormat="1" ht="25.5" x14ac:dyDescent="0.2">
      <c r="A4" s="94" t="s">
        <v>4</v>
      </c>
      <c r="B4" s="92">
        <v>522723.65</v>
      </c>
      <c r="C4" s="92">
        <v>1248651</v>
      </c>
      <c r="D4" s="92">
        <v>1524725.5</v>
      </c>
      <c r="E4" s="92">
        <v>627309.49</v>
      </c>
      <c r="F4" s="92">
        <f t="shared" si="0"/>
        <v>120.00786457624406</v>
      </c>
      <c r="G4" s="92">
        <f t="shared" si="1"/>
        <v>41.142454166340102</v>
      </c>
    </row>
    <row r="5" spans="1:7" s="3" customFormat="1" ht="25.5" x14ac:dyDescent="0.2">
      <c r="A5" s="95" t="s">
        <v>5</v>
      </c>
      <c r="B5" s="92">
        <v>522723.65</v>
      </c>
      <c r="C5" s="92">
        <v>1182901</v>
      </c>
      <c r="D5" s="92">
        <v>1474725.5</v>
      </c>
      <c r="E5" s="92">
        <v>627309.49</v>
      </c>
      <c r="F5" s="92">
        <f t="shared" si="0"/>
        <v>120.00786457624406</v>
      </c>
      <c r="G5" s="92">
        <f t="shared" si="1"/>
        <v>42.537373226407219</v>
      </c>
    </row>
    <row r="6" spans="1:7" s="3" customFormat="1" ht="25.5" x14ac:dyDescent="0.2">
      <c r="A6" s="95" t="s">
        <v>142</v>
      </c>
      <c r="B6" s="92">
        <v>0</v>
      </c>
      <c r="C6" s="92">
        <v>65750</v>
      </c>
      <c r="D6" s="92">
        <v>50000</v>
      </c>
      <c r="E6" s="92">
        <v>0</v>
      </c>
      <c r="F6" s="92"/>
      <c r="G6" s="92">
        <f t="shared" si="1"/>
        <v>0</v>
      </c>
    </row>
    <row r="7" spans="1:7" s="3" customFormat="1" ht="38.25" x14ac:dyDescent="0.2">
      <c r="A7" s="94" t="s">
        <v>6</v>
      </c>
      <c r="B7" s="92">
        <v>16485.599999999999</v>
      </c>
      <c r="C7" s="92">
        <v>21795</v>
      </c>
      <c r="D7" s="92">
        <v>21795</v>
      </c>
      <c r="E7" s="92">
        <v>24695.51</v>
      </c>
      <c r="F7" s="92">
        <f t="shared" si="0"/>
        <v>149.80049255107488</v>
      </c>
      <c r="G7" s="92">
        <f t="shared" si="1"/>
        <v>113.30814406974076</v>
      </c>
    </row>
    <row r="8" spans="1:7" s="3" customFormat="1" ht="12.75" x14ac:dyDescent="0.2">
      <c r="A8" s="95" t="s">
        <v>7</v>
      </c>
      <c r="B8" s="92">
        <v>16485.599999999999</v>
      </c>
      <c r="C8" s="92">
        <v>21795</v>
      </c>
      <c r="D8" s="92">
        <v>21795</v>
      </c>
      <c r="E8" s="92">
        <v>24695.51</v>
      </c>
      <c r="F8" s="92">
        <f t="shared" si="0"/>
        <v>149.80049255107488</v>
      </c>
      <c r="G8" s="92">
        <f t="shared" si="1"/>
        <v>113.30814406974076</v>
      </c>
    </row>
    <row r="9" spans="1:7" s="3" customFormat="1" ht="38.25" x14ac:dyDescent="0.2">
      <c r="A9" s="95" t="s">
        <v>8</v>
      </c>
      <c r="B9" s="92">
        <v>15446.22</v>
      </c>
      <c r="C9" s="92">
        <v>70710</v>
      </c>
      <c r="D9" s="92">
        <v>70710</v>
      </c>
      <c r="E9" s="92">
        <v>13498.8</v>
      </c>
      <c r="F9" s="92">
        <f t="shared" si="0"/>
        <v>87.392255192532545</v>
      </c>
      <c r="G9" s="92">
        <f t="shared" si="1"/>
        <v>19.090369113279593</v>
      </c>
    </row>
    <row r="10" spans="1:7" s="3" customFormat="1" ht="25.5" x14ac:dyDescent="0.2">
      <c r="A10" s="94" t="s">
        <v>9</v>
      </c>
      <c r="B10" s="92">
        <v>15446.22</v>
      </c>
      <c r="C10" s="92">
        <v>70446</v>
      </c>
      <c r="D10" s="92">
        <v>70446</v>
      </c>
      <c r="E10" s="92">
        <v>13498.8</v>
      </c>
      <c r="F10" s="92">
        <f t="shared" si="0"/>
        <v>87.392255192532545</v>
      </c>
      <c r="G10" s="92">
        <f t="shared" si="1"/>
        <v>19.161911251171109</v>
      </c>
    </row>
    <row r="11" spans="1:7" s="3" customFormat="1" ht="38.25" x14ac:dyDescent="0.2">
      <c r="A11" s="95" t="s">
        <v>10</v>
      </c>
      <c r="B11" s="92">
        <v>0</v>
      </c>
      <c r="C11" s="92">
        <v>264</v>
      </c>
      <c r="D11" s="92">
        <v>264</v>
      </c>
      <c r="E11" s="92">
        <v>0</v>
      </c>
      <c r="F11" s="92"/>
      <c r="G11" s="92">
        <f t="shared" si="1"/>
        <v>0</v>
      </c>
    </row>
    <row r="12" spans="1:7" s="3" customFormat="1" ht="25.5" x14ac:dyDescent="0.2">
      <c r="A12" s="95" t="s">
        <v>11</v>
      </c>
      <c r="B12" s="92">
        <v>89236.64</v>
      </c>
      <c r="C12" s="92">
        <v>193990</v>
      </c>
      <c r="D12" s="92">
        <v>184941</v>
      </c>
      <c r="E12" s="92">
        <v>97886.33</v>
      </c>
      <c r="F12" s="92">
        <f t="shared" si="0"/>
        <v>109.69298037218793</v>
      </c>
      <c r="G12" s="92">
        <f t="shared" si="1"/>
        <v>52.928409600899748</v>
      </c>
    </row>
    <row r="13" spans="1:7" s="3" customFormat="1" ht="38.25" x14ac:dyDescent="0.2">
      <c r="A13" s="95" t="s">
        <v>12</v>
      </c>
      <c r="B13" s="92">
        <v>89236.64</v>
      </c>
      <c r="C13" s="92">
        <v>193990</v>
      </c>
      <c r="D13" s="92">
        <v>184941</v>
      </c>
      <c r="E13" s="92">
        <v>97886.33</v>
      </c>
      <c r="F13" s="92">
        <f t="shared" si="0"/>
        <v>109.69298037218793</v>
      </c>
      <c r="G13" s="92">
        <f t="shared" si="1"/>
        <v>52.928409600899748</v>
      </c>
    </row>
    <row r="14" spans="1:7" s="3" customFormat="1" ht="25.5" x14ac:dyDescent="0.2">
      <c r="A14" s="95" t="s">
        <v>13</v>
      </c>
      <c r="B14" s="92">
        <v>73.89</v>
      </c>
      <c r="C14" s="92">
        <v>132</v>
      </c>
      <c r="D14" s="92">
        <v>132</v>
      </c>
      <c r="E14" s="92">
        <v>80.67</v>
      </c>
      <c r="F14" s="92">
        <f t="shared" si="0"/>
        <v>109.17580186764108</v>
      </c>
      <c r="G14" s="92">
        <f t="shared" si="1"/>
        <v>61.113636363636367</v>
      </c>
    </row>
    <row r="15" spans="1:7" s="3" customFormat="1" ht="25.5" x14ac:dyDescent="0.2">
      <c r="A15" s="94" t="s">
        <v>14</v>
      </c>
      <c r="B15" s="92">
        <v>73.89</v>
      </c>
      <c r="C15" s="92">
        <v>132</v>
      </c>
      <c r="D15" s="92">
        <v>132</v>
      </c>
      <c r="E15" s="92">
        <v>80.67</v>
      </c>
      <c r="F15" s="92">
        <f t="shared" si="0"/>
        <v>109.17580186764108</v>
      </c>
      <c r="G15" s="92">
        <f t="shared" si="1"/>
        <v>61.113636363636367</v>
      </c>
    </row>
    <row r="16" spans="1:7" s="3" customFormat="1" ht="25.5" x14ac:dyDescent="0.2">
      <c r="A16" s="95" t="s">
        <v>15</v>
      </c>
      <c r="B16" s="92">
        <v>73.89</v>
      </c>
      <c r="C16" s="92">
        <v>132</v>
      </c>
      <c r="D16" s="92">
        <v>132</v>
      </c>
      <c r="E16" s="92">
        <v>80.67</v>
      </c>
      <c r="F16" s="92">
        <f t="shared" si="0"/>
        <v>109.17580186764108</v>
      </c>
      <c r="G16" s="92">
        <f t="shared" si="1"/>
        <v>61.113636363636367</v>
      </c>
    </row>
    <row r="17" spans="1:7" s="3" customFormat="1" ht="12.75" x14ac:dyDescent="0.2">
      <c r="A17" s="95" t="s">
        <v>75</v>
      </c>
      <c r="B17" s="92">
        <v>0</v>
      </c>
      <c r="C17" s="92">
        <v>0</v>
      </c>
      <c r="D17" s="92">
        <v>31901.77</v>
      </c>
      <c r="E17" s="92">
        <v>0</v>
      </c>
      <c r="F17" s="92"/>
      <c r="G17" s="92">
        <f t="shared" si="1"/>
        <v>0</v>
      </c>
    </row>
    <row r="18" spans="1:7" s="3" customFormat="1" ht="12.75" x14ac:dyDescent="0.2">
      <c r="A18" s="94" t="s">
        <v>151</v>
      </c>
      <c r="B18" s="92">
        <v>0</v>
      </c>
      <c r="C18" s="92">
        <v>0</v>
      </c>
      <c r="D18" s="92">
        <v>31901.77</v>
      </c>
      <c r="E18" s="92">
        <v>0</v>
      </c>
      <c r="F18" s="92"/>
      <c r="G18" s="93"/>
    </row>
    <row r="19" spans="1:7" s="3" customFormat="1" ht="12.75" x14ac:dyDescent="0.2">
      <c r="A19" s="94" t="s">
        <v>152</v>
      </c>
      <c r="B19" s="92">
        <v>0</v>
      </c>
      <c r="C19" s="92">
        <v>0</v>
      </c>
      <c r="D19" s="92">
        <v>31901.77</v>
      </c>
      <c r="E19" s="92">
        <v>0</v>
      </c>
      <c r="F19" s="92"/>
      <c r="G19" s="93"/>
    </row>
    <row r="20" spans="1:7" s="3" customFormat="1" ht="21.75" customHeight="1" x14ac:dyDescent="0.2">
      <c r="A20" s="96" t="s">
        <v>16</v>
      </c>
      <c r="B20" s="97">
        <v>643966</v>
      </c>
      <c r="C20" s="97">
        <v>1535278</v>
      </c>
      <c r="D20" s="97">
        <v>1834205.27</v>
      </c>
      <c r="E20" s="97">
        <v>763470.8</v>
      </c>
      <c r="F20" s="92">
        <v>118.55762571315877</v>
      </c>
      <c r="G20" s="97">
        <v>41.62406533702741</v>
      </c>
    </row>
    <row r="21" spans="1:7" s="3" customFormat="1" x14ac:dyDescent="0.15">
      <c r="A21" s="1"/>
      <c r="B21" s="89"/>
      <c r="C21" s="89"/>
      <c r="D21" s="89"/>
      <c r="E21" s="89"/>
      <c r="F21" s="89"/>
      <c r="G21" s="89"/>
    </row>
    <row r="22" spans="1:7" s="3" customFormat="1" ht="25.5" customHeight="1" x14ac:dyDescent="0.15">
      <c r="A22" s="1"/>
      <c r="B22" s="89"/>
      <c r="C22" s="89"/>
      <c r="D22" s="89"/>
      <c r="E22" s="89"/>
      <c r="F22" s="89"/>
      <c r="G22" s="89"/>
    </row>
    <row r="23" spans="1:7" ht="22.5" customHeight="1" x14ac:dyDescent="0.15"/>
    <row r="24" spans="1:7" ht="18" customHeight="1" x14ac:dyDescent="0.15"/>
    <row r="25" spans="1:7" ht="37.5" customHeight="1" x14ac:dyDescent="0.15"/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0"/>
  <sheetViews>
    <sheetView topLeftCell="A28" workbookViewId="0">
      <selection activeCell="D17" sqref="D17"/>
    </sheetView>
  </sheetViews>
  <sheetFormatPr defaultColWidth="25.42578125" defaultRowHeight="15" x14ac:dyDescent="0.25"/>
  <cols>
    <col min="1" max="1" width="44.140625" customWidth="1"/>
    <col min="2" max="3" width="22.140625" customWidth="1"/>
    <col min="4" max="4" width="16.5703125" style="8" customWidth="1"/>
  </cols>
  <sheetData>
    <row r="1" spans="1:4" ht="29.25" customHeight="1" x14ac:dyDescent="0.25">
      <c r="A1" s="148" t="s">
        <v>82</v>
      </c>
      <c r="B1" s="148"/>
      <c r="C1" s="148"/>
      <c r="D1" s="148"/>
    </row>
    <row r="2" spans="1:4" ht="47.25" customHeight="1" x14ac:dyDescent="0.25">
      <c r="A2" s="11" t="s">
        <v>0</v>
      </c>
      <c r="B2" s="16" t="s">
        <v>193</v>
      </c>
      <c r="C2" s="16" t="s">
        <v>155</v>
      </c>
      <c r="D2" s="17" t="s">
        <v>139</v>
      </c>
    </row>
    <row r="3" spans="1:4" x14ac:dyDescent="0.25">
      <c r="A3" s="5" t="s">
        <v>72</v>
      </c>
      <c r="B3" s="7"/>
      <c r="C3" s="7"/>
      <c r="D3" s="13"/>
    </row>
    <row r="4" spans="1:4" x14ac:dyDescent="0.25">
      <c r="A4" s="9" t="s">
        <v>73</v>
      </c>
      <c r="B4" s="10"/>
      <c r="C4" s="10"/>
      <c r="D4" s="13"/>
    </row>
    <row r="5" spans="1:4" x14ac:dyDescent="0.25">
      <c r="A5" s="4" t="s">
        <v>3</v>
      </c>
      <c r="B5" s="7">
        <v>5821</v>
      </c>
      <c r="C5" s="7">
        <v>1031.68</v>
      </c>
      <c r="D5" s="13">
        <f t="shared" ref="D5:D40" si="0">C5/B5*100</f>
        <v>17.72341522075245</v>
      </c>
    </row>
    <row r="6" spans="1:4" x14ac:dyDescent="0.25">
      <c r="A6" s="4" t="s">
        <v>83</v>
      </c>
      <c r="B6" s="7">
        <v>5290</v>
      </c>
      <c r="C6" s="6">
        <v>1031.68</v>
      </c>
      <c r="D6" s="13">
        <f t="shared" si="0"/>
        <v>19.502457466918717</v>
      </c>
    </row>
    <row r="7" spans="1:4" ht="34.5" customHeight="1" x14ac:dyDescent="0.25">
      <c r="A7" s="12" t="s">
        <v>84</v>
      </c>
      <c r="B7" s="6">
        <v>10000</v>
      </c>
      <c r="C7" s="6">
        <v>0</v>
      </c>
      <c r="D7" s="13">
        <f t="shared" si="0"/>
        <v>0</v>
      </c>
    </row>
    <row r="8" spans="1:4" x14ac:dyDescent="0.25">
      <c r="A8" s="9" t="s">
        <v>74</v>
      </c>
      <c r="B8" s="10"/>
      <c r="C8" s="10"/>
      <c r="D8" s="13"/>
    </row>
    <row r="9" spans="1:4" x14ac:dyDescent="0.25">
      <c r="A9" s="4" t="s">
        <v>3</v>
      </c>
      <c r="B9" s="7">
        <v>70446</v>
      </c>
      <c r="C9" s="7">
        <v>13498.8</v>
      </c>
      <c r="D9" s="13">
        <f t="shared" si="0"/>
        <v>19.161911251171109</v>
      </c>
    </row>
    <row r="10" spans="1:4" x14ac:dyDescent="0.25">
      <c r="A10" s="4" t="s">
        <v>83</v>
      </c>
      <c r="B10" s="7">
        <v>60446</v>
      </c>
      <c r="C10" s="7">
        <v>30701.64</v>
      </c>
      <c r="D10" s="13">
        <f t="shared" si="0"/>
        <v>50.791847268636467</v>
      </c>
    </row>
    <row r="11" spans="1:4" ht="30" x14ac:dyDescent="0.25">
      <c r="A11" s="12" t="s">
        <v>84</v>
      </c>
      <c r="B11" s="7">
        <v>10000</v>
      </c>
      <c r="C11" s="7">
        <v>4743.4399999999996</v>
      </c>
      <c r="D11" s="13">
        <f t="shared" si="0"/>
        <v>47.434399999999997</v>
      </c>
    </row>
    <row r="12" spans="1:4" x14ac:dyDescent="0.25">
      <c r="A12" s="4" t="s">
        <v>75</v>
      </c>
      <c r="B12" s="7">
        <v>23092.87</v>
      </c>
      <c r="C12" s="7"/>
      <c r="D12" s="13"/>
    </row>
    <row r="13" spans="1:4" x14ac:dyDescent="0.25">
      <c r="A13" s="9" t="s">
        <v>76</v>
      </c>
      <c r="B13" s="10"/>
      <c r="C13" s="10"/>
      <c r="D13" s="13"/>
    </row>
    <row r="14" spans="1:4" x14ac:dyDescent="0.25">
      <c r="A14" s="4" t="s">
        <v>3</v>
      </c>
      <c r="B14" s="7">
        <v>164820</v>
      </c>
      <c r="C14" s="7">
        <v>85201</v>
      </c>
      <c r="D14" s="13">
        <f t="shared" si="0"/>
        <v>51.693362456012615</v>
      </c>
    </row>
    <row r="15" spans="1:4" x14ac:dyDescent="0.25">
      <c r="A15" s="4" t="s">
        <v>83</v>
      </c>
      <c r="B15" s="7">
        <v>164400</v>
      </c>
      <c r="C15" s="7">
        <v>86580.59</v>
      </c>
      <c r="D15" s="13">
        <f t="shared" si="0"/>
        <v>52.664592457420923</v>
      </c>
    </row>
    <row r="16" spans="1:4" ht="30" x14ac:dyDescent="0.25">
      <c r="A16" s="12" t="s">
        <v>84</v>
      </c>
      <c r="B16" s="7"/>
      <c r="C16" s="7"/>
      <c r="D16" s="13"/>
    </row>
    <row r="17" spans="1:4" ht="30" x14ac:dyDescent="0.25">
      <c r="A17" s="19" t="s">
        <v>77</v>
      </c>
      <c r="B17" s="10"/>
      <c r="C17" s="10"/>
      <c r="D17" s="13"/>
    </row>
    <row r="18" spans="1:4" x14ac:dyDescent="0.25">
      <c r="A18" s="4" t="s">
        <v>3</v>
      </c>
      <c r="B18" s="7">
        <v>21795</v>
      </c>
      <c r="C18" s="7">
        <v>24695.51</v>
      </c>
      <c r="D18" s="13">
        <f t="shared" si="0"/>
        <v>113.30814406974076</v>
      </c>
    </row>
    <row r="19" spans="1:4" x14ac:dyDescent="0.25">
      <c r="A19" s="4" t="s">
        <v>83</v>
      </c>
      <c r="B19" s="7">
        <v>21795</v>
      </c>
      <c r="C19" s="7">
        <v>18294.79</v>
      </c>
      <c r="D19" s="13">
        <f t="shared" si="0"/>
        <v>83.940307409956418</v>
      </c>
    </row>
    <row r="20" spans="1:4" x14ac:dyDescent="0.25">
      <c r="A20" s="4" t="s">
        <v>75</v>
      </c>
      <c r="B20" s="7">
        <v>8808.9</v>
      </c>
      <c r="C20" s="7"/>
      <c r="D20" s="13"/>
    </row>
    <row r="21" spans="1:4" ht="30.75" customHeight="1" x14ac:dyDescent="0.25">
      <c r="A21" s="19" t="s">
        <v>78</v>
      </c>
      <c r="B21" s="10"/>
      <c r="C21" s="10"/>
      <c r="D21" s="13"/>
    </row>
    <row r="22" spans="1:4" x14ac:dyDescent="0.25">
      <c r="A22" s="4" t="s">
        <v>3</v>
      </c>
      <c r="B22" s="6">
        <v>15528</v>
      </c>
      <c r="C22" s="6">
        <v>1912.93</v>
      </c>
      <c r="D22" s="13">
        <f t="shared" si="0"/>
        <v>12.31922977846471</v>
      </c>
    </row>
    <row r="23" spans="1:4" x14ac:dyDescent="0.25">
      <c r="A23" s="4" t="s">
        <v>83</v>
      </c>
      <c r="B23" s="6">
        <v>15543</v>
      </c>
      <c r="C23" s="6">
        <v>4102.03</v>
      </c>
      <c r="D23" s="13">
        <f t="shared" si="0"/>
        <v>26.391494563469088</v>
      </c>
    </row>
    <row r="24" spans="1:4" ht="30" x14ac:dyDescent="0.25">
      <c r="A24" s="12" t="s">
        <v>84</v>
      </c>
      <c r="B24" s="6">
        <v>1857</v>
      </c>
      <c r="C24" s="6">
        <v>147.47</v>
      </c>
      <c r="D24" s="13">
        <f t="shared" si="0"/>
        <v>7.9413031771674749</v>
      </c>
    </row>
    <row r="25" spans="1:4" x14ac:dyDescent="0.25">
      <c r="A25" s="4" t="s">
        <v>75</v>
      </c>
      <c r="B25" s="7"/>
      <c r="C25" s="7"/>
      <c r="D25" s="13"/>
    </row>
    <row r="26" spans="1:4" ht="30" x14ac:dyDescent="0.25">
      <c r="A26" s="19" t="s">
        <v>104</v>
      </c>
      <c r="B26" s="10"/>
      <c r="C26" s="10"/>
      <c r="D26" s="13"/>
    </row>
    <row r="27" spans="1:4" x14ac:dyDescent="0.25">
      <c r="A27" s="4" t="s">
        <v>3</v>
      </c>
      <c r="B27" s="6">
        <v>1459197.5</v>
      </c>
      <c r="C27" s="6">
        <v>625396.56000000006</v>
      </c>
      <c r="D27" s="13">
        <f t="shared" si="0"/>
        <v>42.858938560407353</v>
      </c>
    </row>
    <row r="28" spans="1:4" x14ac:dyDescent="0.25">
      <c r="A28" s="4" t="s">
        <v>83</v>
      </c>
      <c r="B28" s="6">
        <v>1459197.5</v>
      </c>
      <c r="C28" s="6">
        <v>627284.81000000006</v>
      </c>
      <c r="D28" s="13">
        <f t="shared" si="0"/>
        <v>42.988341879697579</v>
      </c>
    </row>
    <row r="29" spans="1:4" x14ac:dyDescent="0.25">
      <c r="A29" s="9" t="s">
        <v>79</v>
      </c>
      <c r="B29" s="10"/>
      <c r="C29" s="10"/>
      <c r="D29" s="13"/>
    </row>
    <row r="30" spans="1:4" x14ac:dyDescent="0.25">
      <c r="A30" s="4" t="s">
        <v>3</v>
      </c>
      <c r="B30" s="6">
        <v>64300</v>
      </c>
      <c r="C30" s="6">
        <v>11653.65</v>
      </c>
      <c r="D30" s="13">
        <f t="shared" si="0"/>
        <v>18.123872472783827</v>
      </c>
    </row>
    <row r="31" spans="1:4" x14ac:dyDescent="0.25">
      <c r="A31" s="4" t="s">
        <v>83</v>
      </c>
      <c r="B31" s="6">
        <v>14300</v>
      </c>
      <c r="C31" s="6">
        <v>11653.65</v>
      </c>
      <c r="D31" s="13">
        <f t="shared" si="0"/>
        <v>81.494055944055944</v>
      </c>
    </row>
    <row r="32" spans="1:4" x14ac:dyDescent="0.25">
      <c r="A32" s="9" t="s">
        <v>145</v>
      </c>
      <c r="B32" s="10"/>
      <c r="C32" s="10"/>
      <c r="D32" s="13"/>
    </row>
    <row r="33" spans="1:4" x14ac:dyDescent="0.25">
      <c r="A33" s="4" t="s">
        <v>3</v>
      </c>
      <c r="B33" s="6">
        <v>50000</v>
      </c>
      <c r="C33" s="6">
        <v>0</v>
      </c>
      <c r="D33" s="13">
        <f t="shared" ref="D33:D34" si="1">C33/B33*100</f>
        <v>0</v>
      </c>
    </row>
    <row r="34" spans="1:4" x14ac:dyDescent="0.25">
      <c r="A34" s="4" t="s">
        <v>83</v>
      </c>
      <c r="B34" s="6">
        <v>50000</v>
      </c>
      <c r="C34" s="6">
        <v>23136.59</v>
      </c>
      <c r="D34" s="13">
        <f t="shared" si="1"/>
        <v>46.273180000000004</v>
      </c>
    </row>
    <row r="35" spans="1:4" x14ac:dyDescent="0.25">
      <c r="A35" s="9" t="s">
        <v>80</v>
      </c>
      <c r="B35" s="10"/>
      <c r="C35" s="10"/>
      <c r="D35" s="13"/>
    </row>
    <row r="36" spans="1:4" x14ac:dyDescent="0.25">
      <c r="A36" s="4" t="s">
        <v>3</v>
      </c>
      <c r="B36" s="7">
        <v>264</v>
      </c>
      <c r="C36" s="7">
        <v>0</v>
      </c>
      <c r="D36" s="13">
        <f t="shared" si="0"/>
        <v>0</v>
      </c>
    </row>
    <row r="37" spans="1:4" x14ac:dyDescent="0.25">
      <c r="A37" s="4" t="s">
        <v>83</v>
      </c>
      <c r="B37" s="7">
        <v>264</v>
      </c>
      <c r="C37" s="7"/>
      <c r="D37" s="13">
        <f t="shared" si="0"/>
        <v>0</v>
      </c>
    </row>
    <row r="38" spans="1:4" ht="30" x14ac:dyDescent="0.25">
      <c r="A38" s="19" t="s">
        <v>81</v>
      </c>
      <c r="B38" s="10"/>
      <c r="C38" s="10"/>
      <c r="D38" s="13"/>
    </row>
    <row r="39" spans="1:4" x14ac:dyDescent="0.25">
      <c r="A39" s="4" t="s">
        <v>13</v>
      </c>
      <c r="B39" s="7">
        <v>132</v>
      </c>
      <c r="C39" s="7">
        <v>80.67</v>
      </c>
      <c r="D39" s="13">
        <f t="shared" si="0"/>
        <v>61.113636363636367</v>
      </c>
    </row>
    <row r="40" spans="1:4" x14ac:dyDescent="0.25">
      <c r="A40" s="14" t="s">
        <v>83</v>
      </c>
      <c r="B40" s="15">
        <v>132</v>
      </c>
      <c r="C40" s="15">
        <v>0</v>
      </c>
      <c r="D40" s="13">
        <f t="shared" si="0"/>
        <v>0</v>
      </c>
    </row>
  </sheetData>
  <mergeCells count="1">
    <mergeCell ref="A1:D1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09C74-F0B6-4971-AAAE-469F44084BC4}">
  <dimension ref="A1:H15"/>
  <sheetViews>
    <sheetView workbookViewId="0">
      <selection activeCell="F8" sqref="F8"/>
    </sheetView>
  </sheetViews>
  <sheetFormatPr defaultRowHeight="15" x14ac:dyDescent="0.25"/>
  <cols>
    <col min="1" max="1" width="8.42578125" customWidth="1"/>
    <col min="2" max="5" width="25.28515625" customWidth="1"/>
    <col min="6" max="6" width="15.28515625" customWidth="1"/>
    <col min="7" max="7" width="12.5703125" customWidth="1"/>
    <col min="8" max="8" width="11.85546875" customWidth="1"/>
  </cols>
  <sheetData>
    <row r="1" spans="1:8" ht="15.75" x14ac:dyDescent="0.25">
      <c r="A1" s="139" t="s">
        <v>153</v>
      </c>
      <c r="B1" s="139"/>
      <c r="C1" s="139"/>
      <c r="D1" s="139"/>
      <c r="E1" s="139"/>
      <c r="F1" s="139"/>
      <c r="G1" s="139"/>
      <c r="H1" s="139"/>
    </row>
    <row r="2" spans="1:8" ht="18" x14ac:dyDescent="0.25">
      <c r="A2" s="23"/>
      <c r="B2" s="23"/>
      <c r="C2" s="23"/>
      <c r="D2" s="23"/>
      <c r="E2" s="23"/>
      <c r="F2" s="23"/>
      <c r="G2" s="23"/>
      <c r="H2" s="23"/>
    </row>
    <row r="3" spans="1:8" ht="15.75" x14ac:dyDescent="0.25">
      <c r="A3" s="139" t="s">
        <v>105</v>
      </c>
      <c r="B3" s="139"/>
      <c r="C3" s="139"/>
      <c r="D3" s="139"/>
      <c r="E3" s="139"/>
      <c r="F3" s="139"/>
      <c r="G3" s="149"/>
      <c r="H3" s="149"/>
    </row>
    <row r="4" spans="1:8" ht="18" x14ac:dyDescent="0.25">
      <c r="A4" s="23"/>
      <c r="B4" s="23"/>
      <c r="C4" s="23"/>
      <c r="D4" s="23"/>
      <c r="E4" s="23"/>
      <c r="F4" s="23"/>
      <c r="G4" s="24"/>
      <c r="H4" s="24"/>
    </row>
    <row r="5" spans="1:8" ht="15.75" x14ac:dyDescent="0.25">
      <c r="A5" s="139" t="s">
        <v>106</v>
      </c>
      <c r="B5" s="150"/>
      <c r="C5" s="150"/>
      <c r="D5" s="150"/>
      <c r="E5" s="150"/>
      <c r="F5" s="150"/>
      <c r="G5" s="150"/>
      <c r="H5" s="150"/>
    </row>
    <row r="6" spans="1:8" ht="18" x14ac:dyDescent="0.25">
      <c r="A6" s="23"/>
      <c r="B6" s="23"/>
      <c r="C6" s="23"/>
      <c r="D6" s="23"/>
      <c r="E6" s="23"/>
      <c r="F6" s="23"/>
      <c r="G6" s="24"/>
      <c r="H6" s="24"/>
    </row>
    <row r="7" spans="1:8" ht="25.5" x14ac:dyDescent="0.25">
      <c r="A7" s="25" t="s">
        <v>107</v>
      </c>
      <c r="B7" s="26" t="s">
        <v>108</v>
      </c>
      <c r="C7" s="26" t="s">
        <v>109</v>
      </c>
      <c r="D7" s="25" t="s">
        <v>146</v>
      </c>
      <c r="E7" s="25" t="s">
        <v>154</v>
      </c>
      <c r="F7" s="25" t="s">
        <v>148</v>
      </c>
      <c r="G7" s="25" t="s">
        <v>110</v>
      </c>
      <c r="H7" s="25" t="s">
        <v>111</v>
      </c>
    </row>
    <row r="8" spans="1:8" x14ac:dyDescent="0.25">
      <c r="A8" s="25">
        <v>1</v>
      </c>
      <c r="B8" s="26">
        <v>2</v>
      </c>
      <c r="C8" s="26">
        <v>3</v>
      </c>
      <c r="D8" s="25">
        <v>4</v>
      </c>
      <c r="E8" s="25">
        <v>5</v>
      </c>
      <c r="F8" s="25">
        <v>6</v>
      </c>
      <c r="G8" s="25">
        <v>7</v>
      </c>
      <c r="H8" s="25">
        <v>8</v>
      </c>
    </row>
    <row r="9" spans="1:8" ht="25.5" x14ac:dyDescent="0.25">
      <c r="A9" s="27">
        <v>8</v>
      </c>
      <c r="B9" s="27" t="s">
        <v>112</v>
      </c>
      <c r="C9" s="28">
        <v>0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</row>
    <row r="10" spans="1:8" x14ac:dyDescent="0.25">
      <c r="A10" s="27">
        <v>84</v>
      </c>
      <c r="B10" s="30" t="s">
        <v>113</v>
      </c>
      <c r="C10" s="28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</row>
    <row r="11" spans="1:8" ht="25.5" x14ac:dyDescent="0.25">
      <c r="A11" s="31"/>
      <c r="B11" s="32" t="s">
        <v>114</v>
      </c>
      <c r="C11" s="28">
        <v>0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</row>
    <row r="12" spans="1:8" ht="25.5" x14ac:dyDescent="0.25">
      <c r="A12" s="33">
        <v>5</v>
      </c>
      <c r="B12" s="34" t="s">
        <v>115</v>
      </c>
      <c r="C12" s="28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</row>
    <row r="13" spans="1:8" ht="25.5" x14ac:dyDescent="0.25">
      <c r="A13" s="30">
        <v>54</v>
      </c>
      <c r="B13" s="35" t="s">
        <v>116</v>
      </c>
      <c r="C13" s="28">
        <v>0</v>
      </c>
      <c r="D13" s="29">
        <v>0</v>
      </c>
      <c r="E13" s="29">
        <v>0</v>
      </c>
      <c r="F13" s="29">
        <v>0</v>
      </c>
      <c r="G13" s="29">
        <v>0</v>
      </c>
      <c r="H13" s="36">
        <v>0</v>
      </c>
    </row>
    <row r="14" spans="1:8" x14ac:dyDescent="0.25">
      <c r="A14" s="30"/>
      <c r="B14" s="37"/>
      <c r="C14" s="28">
        <v>0</v>
      </c>
      <c r="D14" s="29">
        <v>0</v>
      </c>
      <c r="E14" s="29">
        <v>0</v>
      </c>
      <c r="F14" s="29">
        <v>0</v>
      </c>
      <c r="G14" s="29">
        <v>0</v>
      </c>
      <c r="H14" s="36">
        <v>0</v>
      </c>
    </row>
    <row r="15" spans="1:8" x14ac:dyDescent="0.25">
      <c r="A15" s="30"/>
      <c r="B15" s="37"/>
      <c r="C15" s="28"/>
      <c r="D15" s="29"/>
      <c r="E15" s="29"/>
      <c r="F15" s="29"/>
      <c r="G15" s="29"/>
      <c r="H15" s="36"/>
    </row>
  </sheetData>
  <mergeCells count="3">
    <mergeCell ref="A1:H1"/>
    <mergeCell ref="A3:H3"/>
    <mergeCell ref="A5:H5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92"/>
  <sheetViews>
    <sheetView topLeftCell="A49" workbookViewId="0">
      <selection activeCell="A186" sqref="A186:G187"/>
    </sheetView>
  </sheetViews>
  <sheetFormatPr defaultRowHeight="15" x14ac:dyDescent="0.25"/>
  <cols>
    <col min="1" max="1" width="50" customWidth="1"/>
    <col min="2" max="2" width="14.85546875" customWidth="1"/>
    <col min="3" max="4" width="11.28515625" customWidth="1"/>
    <col min="5" max="5" width="14.140625" customWidth="1"/>
    <col min="6" max="6" width="12.5703125" customWidth="1"/>
    <col min="7" max="7" width="12.140625" customWidth="1"/>
  </cols>
  <sheetData>
    <row r="1" spans="1:7" ht="41.25" customHeight="1" x14ac:dyDescent="0.25">
      <c r="A1" s="18" t="s">
        <v>0</v>
      </c>
      <c r="B1" s="19" t="s">
        <v>180</v>
      </c>
      <c r="C1" s="19" t="s">
        <v>138</v>
      </c>
      <c r="D1" s="19" t="s">
        <v>181</v>
      </c>
      <c r="E1" s="19" t="s">
        <v>155</v>
      </c>
      <c r="F1" s="19" t="s">
        <v>156</v>
      </c>
      <c r="G1" s="19" t="s">
        <v>157</v>
      </c>
    </row>
    <row r="2" spans="1:7" x14ac:dyDescent="0.25">
      <c r="A2" s="21" t="s">
        <v>158</v>
      </c>
      <c r="B2" s="4">
        <v>649709</v>
      </c>
      <c r="C2" s="4">
        <v>1535278</v>
      </c>
      <c r="D2" s="4">
        <v>1834205.27</v>
      </c>
      <c r="E2" s="4" t="s">
        <v>182</v>
      </c>
      <c r="F2" s="4">
        <v>124.29</v>
      </c>
      <c r="G2" s="4">
        <v>44.03</v>
      </c>
    </row>
    <row r="3" spans="1:7" x14ac:dyDescent="0.25">
      <c r="A3" s="19" t="s">
        <v>85</v>
      </c>
      <c r="B3" s="20">
        <v>74992.289999999994</v>
      </c>
      <c r="C3" s="20">
        <v>160960</v>
      </c>
      <c r="D3" s="20">
        <v>161380</v>
      </c>
      <c r="E3" s="20">
        <v>85209.57</v>
      </c>
      <c r="F3" s="20">
        <v>113.62</v>
      </c>
      <c r="G3" s="20">
        <v>52.8</v>
      </c>
    </row>
    <row r="4" spans="1:7" x14ac:dyDescent="0.25">
      <c r="A4" s="5" t="s">
        <v>86</v>
      </c>
      <c r="B4" s="4">
        <v>17176.169999999998</v>
      </c>
      <c r="C4" s="4">
        <v>27960</v>
      </c>
      <c r="D4" s="4">
        <v>28380</v>
      </c>
      <c r="E4" s="4">
        <v>20064.060000000001</v>
      </c>
      <c r="F4" s="4">
        <v>116.81</v>
      </c>
      <c r="G4" s="4">
        <v>70.7</v>
      </c>
    </row>
    <row r="5" spans="1:7" x14ac:dyDescent="0.25">
      <c r="A5" s="4" t="s">
        <v>159</v>
      </c>
      <c r="B5" s="4">
        <v>17176.169999999998</v>
      </c>
      <c r="C5" s="4">
        <v>27960</v>
      </c>
      <c r="D5" s="4">
        <v>28380</v>
      </c>
      <c r="E5" s="4">
        <v>20064.060000000001</v>
      </c>
      <c r="F5" s="4">
        <v>116.81</v>
      </c>
      <c r="G5" s="4">
        <v>70.7</v>
      </c>
    </row>
    <row r="6" spans="1:7" x14ac:dyDescent="0.25">
      <c r="A6" s="4" t="s">
        <v>160</v>
      </c>
      <c r="B6" s="4">
        <v>17176.169999999998</v>
      </c>
      <c r="C6" s="4">
        <v>27960</v>
      </c>
      <c r="D6" s="4">
        <v>28380</v>
      </c>
      <c r="E6" s="4">
        <v>20064.060000000001</v>
      </c>
      <c r="F6" s="4">
        <v>116.81</v>
      </c>
      <c r="G6" s="4">
        <v>70.7</v>
      </c>
    </row>
    <row r="7" spans="1:7" x14ac:dyDescent="0.25">
      <c r="A7" s="4" t="s">
        <v>17</v>
      </c>
      <c r="B7" s="4">
        <v>17176.169999999998</v>
      </c>
      <c r="C7" s="4">
        <v>27960</v>
      </c>
      <c r="D7" s="4">
        <v>28380</v>
      </c>
      <c r="E7" s="4">
        <v>20064.060000000001</v>
      </c>
      <c r="F7" s="4">
        <v>116.81</v>
      </c>
      <c r="G7" s="4">
        <v>70.7</v>
      </c>
    </row>
    <row r="8" spans="1:7" x14ac:dyDescent="0.25">
      <c r="A8" s="4" t="s">
        <v>25</v>
      </c>
      <c r="B8" s="4">
        <v>16798.689999999999</v>
      </c>
      <c r="C8" s="4">
        <v>27000</v>
      </c>
      <c r="D8" s="4">
        <v>27438</v>
      </c>
      <c r="E8" s="4">
        <v>19545.62</v>
      </c>
      <c r="F8" s="4">
        <v>116.35</v>
      </c>
      <c r="G8" s="4">
        <v>71.239999999999995</v>
      </c>
    </row>
    <row r="9" spans="1:7" x14ac:dyDescent="0.25">
      <c r="A9" s="4" t="s">
        <v>26</v>
      </c>
      <c r="B9" s="4">
        <v>2939.45</v>
      </c>
      <c r="C9" s="4">
        <v>5000</v>
      </c>
      <c r="D9" s="4">
        <v>2838</v>
      </c>
      <c r="E9" s="4">
        <v>2815.19</v>
      </c>
      <c r="F9" s="4">
        <v>95.77</v>
      </c>
      <c r="G9" s="4">
        <v>99.2</v>
      </c>
    </row>
    <row r="10" spans="1:7" x14ac:dyDescent="0.25">
      <c r="A10" s="4" t="s">
        <v>31</v>
      </c>
      <c r="B10" s="4">
        <v>6071.82</v>
      </c>
      <c r="C10" s="4">
        <v>10000</v>
      </c>
      <c r="D10" s="4">
        <v>11500</v>
      </c>
      <c r="E10" s="4">
        <v>7592.8</v>
      </c>
      <c r="F10" s="4">
        <v>125.05</v>
      </c>
      <c r="G10" s="4">
        <v>66.02</v>
      </c>
    </row>
    <row r="11" spans="1:7" x14ac:dyDescent="0.25">
      <c r="A11" s="4" t="s">
        <v>38</v>
      </c>
      <c r="B11" s="4">
        <v>7137.42</v>
      </c>
      <c r="C11" s="4">
        <v>10000</v>
      </c>
      <c r="D11" s="4">
        <v>11500</v>
      </c>
      <c r="E11" s="4">
        <v>8799.42</v>
      </c>
      <c r="F11" s="4">
        <v>123.29</v>
      </c>
      <c r="G11" s="4">
        <v>76.52</v>
      </c>
    </row>
    <row r="12" spans="1:7" x14ac:dyDescent="0.25">
      <c r="A12" s="4" t="s">
        <v>48</v>
      </c>
      <c r="B12" s="4">
        <v>650</v>
      </c>
      <c r="C12" s="4">
        <v>2000</v>
      </c>
      <c r="D12" s="4">
        <v>1600</v>
      </c>
      <c r="E12" s="4">
        <v>338.21</v>
      </c>
      <c r="F12" s="4">
        <v>52.03</v>
      </c>
      <c r="G12" s="4">
        <v>21.14</v>
      </c>
    </row>
    <row r="13" spans="1:7" x14ac:dyDescent="0.25">
      <c r="A13" s="4" t="s">
        <v>54</v>
      </c>
      <c r="B13" s="4">
        <v>377.48</v>
      </c>
      <c r="C13" s="4">
        <v>960</v>
      </c>
      <c r="D13" s="4">
        <v>942</v>
      </c>
      <c r="E13" s="4">
        <v>518.44000000000005</v>
      </c>
      <c r="F13" s="4">
        <v>137.34</v>
      </c>
      <c r="G13" s="4">
        <v>55.04</v>
      </c>
    </row>
    <row r="14" spans="1:7" x14ac:dyDescent="0.25">
      <c r="A14" s="4" t="s">
        <v>55</v>
      </c>
      <c r="B14" s="4">
        <v>377.48</v>
      </c>
      <c r="C14" s="4">
        <v>960</v>
      </c>
      <c r="D14" s="4">
        <v>942</v>
      </c>
      <c r="E14" s="4">
        <v>518.44000000000005</v>
      </c>
      <c r="F14" s="4">
        <v>137.34</v>
      </c>
      <c r="G14" s="4">
        <v>55.04</v>
      </c>
    </row>
    <row r="15" spans="1:7" ht="30" x14ac:dyDescent="0.25">
      <c r="A15" s="107" t="s">
        <v>87</v>
      </c>
      <c r="B15" s="4">
        <v>61622.14</v>
      </c>
      <c r="C15" s="4">
        <v>130000</v>
      </c>
      <c r="D15" s="4">
        <v>130000</v>
      </c>
      <c r="E15" s="4">
        <v>62315.1</v>
      </c>
      <c r="F15" s="4">
        <v>101.12</v>
      </c>
      <c r="G15" s="4">
        <v>47.93</v>
      </c>
    </row>
    <row r="16" spans="1:7" x14ac:dyDescent="0.25">
      <c r="A16" s="4" t="s">
        <v>159</v>
      </c>
      <c r="B16" s="4">
        <v>61622.14</v>
      </c>
      <c r="C16" s="4">
        <v>130000</v>
      </c>
      <c r="D16" s="4">
        <v>130000</v>
      </c>
      <c r="E16" s="4">
        <v>62315.1</v>
      </c>
      <c r="F16" s="4">
        <v>101.12</v>
      </c>
      <c r="G16" s="4">
        <v>47.93</v>
      </c>
    </row>
    <row r="17" spans="1:7" x14ac:dyDescent="0.25">
      <c r="A17" s="4" t="s">
        <v>160</v>
      </c>
      <c r="B17" s="4">
        <v>61622.14</v>
      </c>
      <c r="C17" s="4">
        <v>130000</v>
      </c>
      <c r="D17" s="4">
        <v>130000</v>
      </c>
      <c r="E17" s="4">
        <v>62315.1</v>
      </c>
      <c r="F17" s="4">
        <v>101.12</v>
      </c>
      <c r="G17" s="4">
        <v>47.93</v>
      </c>
    </row>
    <row r="18" spans="1:7" x14ac:dyDescent="0.25">
      <c r="A18" s="4" t="s">
        <v>17</v>
      </c>
      <c r="B18" s="4">
        <v>61622.14</v>
      </c>
      <c r="C18" s="4">
        <v>130000</v>
      </c>
      <c r="D18" s="4">
        <v>130000</v>
      </c>
      <c r="E18" s="4">
        <v>62315.1</v>
      </c>
      <c r="F18" s="4">
        <v>101.12</v>
      </c>
      <c r="G18" s="4">
        <v>47.93</v>
      </c>
    </row>
    <row r="19" spans="1:7" x14ac:dyDescent="0.25">
      <c r="A19" s="4" t="s">
        <v>25</v>
      </c>
      <c r="B19" s="4">
        <v>61622.14</v>
      </c>
      <c r="C19" s="4">
        <v>130000</v>
      </c>
      <c r="D19" s="4">
        <v>130000</v>
      </c>
      <c r="E19" s="4">
        <v>62315.1</v>
      </c>
      <c r="F19" s="4">
        <v>101.12</v>
      </c>
      <c r="G19" s="4">
        <v>47.93</v>
      </c>
    </row>
    <row r="20" spans="1:7" x14ac:dyDescent="0.25">
      <c r="A20" s="4" t="s">
        <v>26</v>
      </c>
      <c r="B20" s="4">
        <v>16401.75</v>
      </c>
      <c r="C20" s="4">
        <v>35000</v>
      </c>
      <c r="D20" s="4">
        <v>35000</v>
      </c>
      <c r="E20" s="4">
        <v>20723.330000000002</v>
      </c>
      <c r="F20" s="4">
        <v>126.35</v>
      </c>
      <c r="G20" s="4">
        <v>59.21</v>
      </c>
    </row>
    <row r="21" spans="1:7" x14ac:dyDescent="0.25">
      <c r="A21" s="4" t="s">
        <v>31</v>
      </c>
      <c r="B21" s="4">
        <v>42011.41</v>
      </c>
      <c r="C21" s="4">
        <v>75000</v>
      </c>
      <c r="D21" s="4">
        <v>75000</v>
      </c>
      <c r="E21" s="4">
        <v>27432.959999999999</v>
      </c>
      <c r="F21" s="4">
        <v>65.3</v>
      </c>
      <c r="G21" s="4">
        <v>36.58</v>
      </c>
    </row>
    <row r="22" spans="1:7" x14ac:dyDescent="0.25">
      <c r="A22" s="4" t="s">
        <v>38</v>
      </c>
      <c r="B22" s="4">
        <v>3208.98</v>
      </c>
      <c r="C22" s="4">
        <v>20000</v>
      </c>
      <c r="D22" s="4">
        <v>20000</v>
      </c>
      <c r="E22" s="4">
        <v>14158.81</v>
      </c>
      <c r="F22" s="4">
        <v>441.22</v>
      </c>
      <c r="G22" s="4">
        <v>70.790000000000006</v>
      </c>
    </row>
    <row r="23" spans="1:7" x14ac:dyDescent="0.25">
      <c r="A23" s="5" t="s">
        <v>88</v>
      </c>
      <c r="B23" s="4">
        <v>-3806.02</v>
      </c>
      <c r="C23" s="4">
        <v>3000</v>
      </c>
      <c r="D23" s="4">
        <v>3000</v>
      </c>
      <c r="E23" s="4">
        <v>2830.41</v>
      </c>
      <c r="F23" s="4">
        <v>-74.37</v>
      </c>
      <c r="G23" s="4">
        <v>94.35</v>
      </c>
    </row>
    <row r="24" spans="1:7" x14ac:dyDescent="0.25">
      <c r="A24" s="4" t="s">
        <v>159</v>
      </c>
      <c r="B24" s="4">
        <v>-3806.02</v>
      </c>
      <c r="C24" s="4">
        <v>3000</v>
      </c>
      <c r="D24" s="4">
        <v>3000</v>
      </c>
      <c r="E24" s="4">
        <v>2830.41</v>
      </c>
      <c r="F24" s="4">
        <v>-74.37</v>
      </c>
      <c r="G24" s="4">
        <v>94.35</v>
      </c>
    </row>
    <row r="25" spans="1:7" x14ac:dyDescent="0.25">
      <c r="A25" s="4" t="s">
        <v>160</v>
      </c>
      <c r="B25" s="4">
        <v>-3806.02</v>
      </c>
      <c r="C25" s="4">
        <v>3000</v>
      </c>
      <c r="D25" s="4">
        <v>3000</v>
      </c>
      <c r="E25" s="4">
        <v>2830.41</v>
      </c>
      <c r="F25" s="4">
        <v>-74.37</v>
      </c>
      <c r="G25" s="4">
        <v>94.35</v>
      </c>
    </row>
    <row r="26" spans="1:7" x14ac:dyDescent="0.25">
      <c r="A26" s="4" t="s">
        <v>17</v>
      </c>
      <c r="B26" s="4">
        <v>-3806.02</v>
      </c>
      <c r="C26" s="4">
        <v>3000</v>
      </c>
      <c r="D26" s="4">
        <v>3000</v>
      </c>
      <c r="E26" s="4">
        <v>2830.41</v>
      </c>
      <c r="F26" s="4">
        <v>-74.37</v>
      </c>
      <c r="G26" s="4">
        <v>94.35</v>
      </c>
    </row>
    <row r="27" spans="1:7" x14ac:dyDescent="0.25">
      <c r="A27" s="4" t="s">
        <v>25</v>
      </c>
      <c r="B27" s="4">
        <v>-3806.02</v>
      </c>
      <c r="C27" s="4">
        <v>3000</v>
      </c>
      <c r="D27" s="4">
        <v>3000</v>
      </c>
      <c r="E27" s="4">
        <v>2830.41</v>
      </c>
      <c r="F27" s="4">
        <v>-74.37</v>
      </c>
      <c r="G27" s="4">
        <v>94.35</v>
      </c>
    </row>
    <row r="28" spans="1:7" x14ac:dyDescent="0.25">
      <c r="A28" s="4" t="s">
        <v>38</v>
      </c>
      <c r="B28" s="4">
        <v>-3806.02</v>
      </c>
      <c r="C28" s="4">
        <v>3000</v>
      </c>
      <c r="D28" s="4">
        <v>3000</v>
      </c>
      <c r="E28" s="4">
        <v>2830.41</v>
      </c>
      <c r="F28" s="4">
        <v>-74.37</v>
      </c>
      <c r="G28" s="4">
        <v>94.35</v>
      </c>
    </row>
    <row r="29" spans="1:7" x14ac:dyDescent="0.25">
      <c r="A29" s="4" t="s">
        <v>89</v>
      </c>
      <c r="B29" s="4">
        <v>11683.39</v>
      </c>
      <c r="C29" s="4">
        <v>70446</v>
      </c>
      <c r="D29" s="4">
        <v>93538.87</v>
      </c>
      <c r="E29" s="4">
        <v>35445.08</v>
      </c>
      <c r="F29" s="4">
        <v>303.38</v>
      </c>
      <c r="G29" s="4">
        <v>37.89</v>
      </c>
    </row>
    <row r="30" spans="1:7" x14ac:dyDescent="0.25">
      <c r="A30" s="5" t="s">
        <v>90</v>
      </c>
      <c r="B30" s="4">
        <v>11683.39</v>
      </c>
      <c r="C30" s="4">
        <v>70446</v>
      </c>
      <c r="D30" s="4">
        <v>93538.87</v>
      </c>
      <c r="E30" s="4">
        <v>35445.08</v>
      </c>
      <c r="F30" s="4">
        <v>303.38</v>
      </c>
      <c r="G30" s="4">
        <v>37.89</v>
      </c>
    </row>
    <row r="31" spans="1:7" x14ac:dyDescent="0.25">
      <c r="A31" s="4" t="s">
        <v>161</v>
      </c>
      <c r="B31" s="4">
        <v>11683.39</v>
      </c>
      <c r="C31" s="4">
        <v>70446</v>
      </c>
      <c r="D31" s="4">
        <v>93538.87</v>
      </c>
      <c r="E31" s="4">
        <v>35445.08</v>
      </c>
      <c r="F31" s="4">
        <v>303.38</v>
      </c>
      <c r="G31" s="4">
        <v>37.89</v>
      </c>
    </row>
    <row r="32" spans="1:7" x14ac:dyDescent="0.25">
      <c r="A32" s="4" t="s">
        <v>162</v>
      </c>
      <c r="B32" s="4">
        <v>11683.39</v>
      </c>
      <c r="C32" s="4">
        <v>70446</v>
      </c>
      <c r="D32" s="4">
        <v>93538.87</v>
      </c>
      <c r="E32" s="4">
        <v>35445.08</v>
      </c>
      <c r="F32" s="4">
        <v>303.38</v>
      </c>
      <c r="G32" s="4">
        <v>37.89</v>
      </c>
    </row>
    <row r="33" spans="1:7" x14ac:dyDescent="0.25">
      <c r="A33" s="4" t="s">
        <v>17</v>
      </c>
      <c r="B33" s="4">
        <v>11683.39</v>
      </c>
      <c r="C33" s="4">
        <v>60446</v>
      </c>
      <c r="D33" s="4">
        <v>83538.87</v>
      </c>
      <c r="E33" s="4">
        <v>30701.64</v>
      </c>
      <c r="F33" s="4">
        <v>262.77999999999997</v>
      </c>
      <c r="G33" s="4">
        <v>36.75</v>
      </c>
    </row>
    <row r="34" spans="1:7" x14ac:dyDescent="0.25">
      <c r="A34" s="4" t="s">
        <v>18</v>
      </c>
      <c r="B34" s="4">
        <v>3778.61</v>
      </c>
      <c r="C34" s="4">
        <v>20400</v>
      </c>
      <c r="D34" s="4">
        <v>23492.87</v>
      </c>
      <c r="E34" s="4">
        <v>5200.3500000000004</v>
      </c>
      <c r="F34" s="4">
        <v>137.63</v>
      </c>
      <c r="G34" s="4">
        <v>22.14</v>
      </c>
    </row>
    <row r="35" spans="1:7" x14ac:dyDescent="0.25">
      <c r="A35" s="4" t="s">
        <v>19</v>
      </c>
      <c r="B35" s="4">
        <v>3778.61</v>
      </c>
      <c r="C35" s="4">
        <v>15000</v>
      </c>
      <c r="D35" s="4">
        <v>18092.87</v>
      </c>
      <c r="E35" s="4">
        <v>3280.35</v>
      </c>
      <c r="F35" s="4">
        <v>86.81</v>
      </c>
      <c r="G35" s="4">
        <v>18.13</v>
      </c>
    </row>
    <row r="36" spans="1:7" ht="13.5" customHeight="1" x14ac:dyDescent="0.25">
      <c r="A36" s="4" t="s">
        <v>21</v>
      </c>
      <c r="B36" s="4"/>
      <c r="C36" s="4">
        <v>2500</v>
      </c>
      <c r="D36" s="4">
        <v>2500</v>
      </c>
      <c r="E36" s="4">
        <v>1920</v>
      </c>
      <c r="F36" s="4"/>
      <c r="G36" s="4">
        <v>76.8</v>
      </c>
    </row>
    <row r="37" spans="1:7" ht="30" customHeight="1" x14ac:dyDescent="0.25">
      <c r="A37" s="19" t="s">
        <v>23</v>
      </c>
      <c r="B37" s="20"/>
      <c r="C37" s="20">
        <v>2900</v>
      </c>
      <c r="D37" s="20">
        <v>2900</v>
      </c>
      <c r="E37" s="20"/>
      <c r="F37" s="20"/>
      <c r="G37" s="20"/>
    </row>
    <row r="38" spans="1:7" x14ac:dyDescent="0.25">
      <c r="A38" s="4" t="s">
        <v>25</v>
      </c>
      <c r="B38" s="4">
        <v>7900.3</v>
      </c>
      <c r="C38" s="4">
        <v>39914</v>
      </c>
      <c r="D38" s="4">
        <v>59914</v>
      </c>
      <c r="E38" s="4">
        <v>25500.94</v>
      </c>
      <c r="F38" s="4">
        <v>322.77999999999997</v>
      </c>
      <c r="G38" s="4">
        <v>42.56</v>
      </c>
    </row>
    <row r="39" spans="1:7" x14ac:dyDescent="0.25">
      <c r="A39" s="4" t="s">
        <v>26</v>
      </c>
      <c r="B39" s="4">
        <v>691.2</v>
      </c>
      <c r="C39" s="4">
        <v>4000</v>
      </c>
      <c r="D39" s="4">
        <v>10000</v>
      </c>
      <c r="E39" s="4">
        <v>160</v>
      </c>
      <c r="F39" s="4">
        <v>23.15</v>
      </c>
      <c r="G39" s="4">
        <v>1.6</v>
      </c>
    </row>
    <row r="40" spans="1:7" x14ac:dyDescent="0.25">
      <c r="A40" s="4" t="s">
        <v>31</v>
      </c>
      <c r="B40" s="4">
        <v>4149.26</v>
      </c>
      <c r="C40" s="4">
        <v>19908</v>
      </c>
      <c r="D40" s="4">
        <v>30000</v>
      </c>
      <c r="E40" s="4">
        <v>23679.26</v>
      </c>
      <c r="F40" s="4">
        <v>570.69000000000005</v>
      </c>
      <c r="G40" s="4">
        <v>78.930000000000007</v>
      </c>
    </row>
    <row r="41" spans="1:7" x14ac:dyDescent="0.25">
      <c r="A41" s="4" t="s">
        <v>38</v>
      </c>
      <c r="B41" s="4">
        <v>1897.88</v>
      </c>
      <c r="C41" s="4">
        <v>13981</v>
      </c>
      <c r="D41" s="4">
        <v>16981</v>
      </c>
      <c r="E41" s="4">
        <v>1301.3</v>
      </c>
      <c r="F41" s="4">
        <v>68.569999999999993</v>
      </c>
      <c r="G41" s="4">
        <v>7.66</v>
      </c>
    </row>
    <row r="42" spans="1:7" x14ac:dyDescent="0.25">
      <c r="A42" s="12" t="s">
        <v>48</v>
      </c>
      <c r="B42" s="4">
        <v>1161.96</v>
      </c>
      <c r="C42" s="4">
        <v>2025</v>
      </c>
      <c r="D42" s="4">
        <v>2933</v>
      </c>
      <c r="E42" s="4">
        <v>360.38</v>
      </c>
      <c r="F42" s="4">
        <v>31.01</v>
      </c>
      <c r="G42" s="4">
        <v>12.29</v>
      </c>
    </row>
    <row r="43" spans="1:7" x14ac:dyDescent="0.25">
      <c r="A43" s="4" t="s">
        <v>54</v>
      </c>
      <c r="B43" s="4">
        <v>4.4800000000000004</v>
      </c>
      <c r="C43" s="4">
        <v>132</v>
      </c>
      <c r="D43" s="4">
        <v>132</v>
      </c>
      <c r="E43" s="4">
        <v>0.35</v>
      </c>
      <c r="F43" s="4">
        <v>7.81</v>
      </c>
      <c r="G43" s="4">
        <v>0.27</v>
      </c>
    </row>
    <row r="44" spans="1:7" x14ac:dyDescent="0.25">
      <c r="A44" s="4" t="s">
        <v>55</v>
      </c>
      <c r="B44" s="4">
        <v>4.4800000000000004</v>
      </c>
      <c r="C44" s="4">
        <v>132</v>
      </c>
      <c r="D44" s="4">
        <v>132</v>
      </c>
      <c r="E44" s="4">
        <v>0.35</v>
      </c>
      <c r="F44" s="4">
        <v>7.81</v>
      </c>
      <c r="G44" s="4">
        <v>0.27</v>
      </c>
    </row>
    <row r="45" spans="1:7" x14ac:dyDescent="0.25">
      <c r="A45" s="4" t="s">
        <v>65</v>
      </c>
      <c r="B45" s="4"/>
      <c r="C45" s="4">
        <v>10000</v>
      </c>
      <c r="D45" s="4">
        <v>10000</v>
      </c>
      <c r="E45" s="4">
        <v>4743.4399999999996</v>
      </c>
      <c r="F45" s="4"/>
      <c r="G45" s="4">
        <v>47.43</v>
      </c>
    </row>
    <row r="46" spans="1:7" x14ac:dyDescent="0.25">
      <c r="A46" s="4" t="s">
        <v>66</v>
      </c>
      <c r="B46" s="4"/>
      <c r="C46" s="4">
        <v>10000</v>
      </c>
      <c r="D46" s="4">
        <v>10000</v>
      </c>
      <c r="E46" s="4">
        <v>4743.4399999999996</v>
      </c>
      <c r="F46" s="4"/>
      <c r="G46" s="4">
        <v>47.43</v>
      </c>
    </row>
    <row r="47" spans="1:7" x14ac:dyDescent="0.25">
      <c r="A47" s="4" t="s">
        <v>67</v>
      </c>
      <c r="B47" s="4"/>
      <c r="C47" s="4">
        <v>10000</v>
      </c>
      <c r="D47" s="4">
        <v>10000</v>
      </c>
      <c r="E47" s="4">
        <v>4743.4399999999996</v>
      </c>
      <c r="F47" s="4"/>
      <c r="G47" s="4">
        <v>47.43</v>
      </c>
    </row>
    <row r="48" spans="1:7" x14ac:dyDescent="0.25">
      <c r="A48" s="4" t="s">
        <v>91</v>
      </c>
      <c r="B48" s="4">
        <v>27575.19</v>
      </c>
      <c r="C48" s="4">
        <v>114734</v>
      </c>
      <c r="D48" s="4">
        <v>98308.9</v>
      </c>
      <c r="E48" s="4">
        <v>45679.519999999997</v>
      </c>
      <c r="F48" s="4">
        <v>165.65</v>
      </c>
      <c r="G48" s="4">
        <v>46.47</v>
      </c>
    </row>
    <row r="49" spans="1:7" x14ac:dyDescent="0.25">
      <c r="A49" s="4" t="s">
        <v>92</v>
      </c>
      <c r="B49" s="4">
        <v>8895.82</v>
      </c>
      <c r="C49" s="4">
        <v>950</v>
      </c>
      <c r="D49" s="4">
        <v>1481</v>
      </c>
      <c r="E49" s="4">
        <v>146.11000000000001</v>
      </c>
      <c r="F49" s="4">
        <v>1.64</v>
      </c>
      <c r="G49" s="4">
        <v>9.8699999999999992</v>
      </c>
    </row>
    <row r="50" spans="1:7" x14ac:dyDescent="0.25">
      <c r="A50" s="4" t="s">
        <v>159</v>
      </c>
      <c r="B50" s="4">
        <v>8125</v>
      </c>
      <c r="C50" s="4">
        <v>400</v>
      </c>
      <c r="D50" s="4">
        <v>400</v>
      </c>
      <c r="E50" s="4"/>
      <c r="F50" s="4"/>
      <c r="G50" s="4"/>
    </row>
    <row r="51" spans="1:7" x14ac:dyDescent="0.25">
      <c r="A51" s="4" t="s">
        <v>163</v>
      </c>
      <c r="B51" s="4">
        <v>8125</v>
      </c>
      <c r="C51" s="4">
        <v>400</v>
      </c>
      <c r="D51" s="4">
        <v>400</v>
      </c>
      <c r="E51" s="4"/>
      <c r="F51" s="4"/>
      <c r="G51" s="4"/>
    </row>
    <row r="52" spans="1:7" x14ac:dyDescent="0.25">
      <c r="A52" s="9" t="s">
        <v>17</v>
      </c>
      <c r="B52" s="20">
        <v>8125</v>
      </c>
      <c r="C52" s="20">
        <v>400</v>
      </c>
      <c r="D52" s="20">
        <v>400</v>
      </c>
      <c r="E52" s="20"/>
      <c r="F52" s="20"/>
      <c r="G52" s="20"/>
    </row>
    <row r="53" spans="1:7" x14ac:dyDescent="0.25">
      <c r="A53" s="4" t="s">
        <v>25</v>
      </c>
      <c r="B53" s="4">
        <v>8125</v>
      </c>
      <c r="C53" s="4">
        <v>400</v>
      </c>
      <c r="D53" s="4">
        <v>400</v>
      </c>
      <c r="E53" s="4"/>
      <c r="F53" s="4"/>
      <c r="G53" s="4"/>
    </row>
    <row r="54" spans="1:7" x14ac:dyDescent="0.25">
      <c r="A54" s="4" t="s">
        <v>38</v>
      </c>
      <c r="B54" s="4">
        <v>8125</v>
      </c>
      <c r="C54" s="4">
        <v>400</v>
      </c>
      <c r="D54" s="4">
        <v>400</v>
      </c>
      <c r="E54" s="4"/>
      <c r="F54" s="4"/>
      <c r="G54" s="4"/>
    </row>
    <row r="55" spans="1:7" x14ac:dyDescent="0.25">
      <c r="A55" s="4" t="s">
        <v>161</v>
      </c>
      <c r="B55" s="4">
        <v>770.82</v>
      </c>
      <c r="C55" s="4">
        <v>550</v>
      </c>
      <c r="D55" s="4">
        <v>1081</v>
      </c>
      <c r="E55" s="4">
        <v>146.11000000000001</v>
      </c>
      <c r="F55" s="4">
        <v>18.96</v>
      </c>
      <c r="G55" s="4">
        <v>13.52</v>
      </c>
    </row>
    <row r="56" spans="1:7" x14ac:dyDescent="0.25">
      <c r="A56" s="4" t="s">
        <v>163</v>
      </c>
      <c r="B56" s="4">
        <v>770.82</v>
      </c>
      <c r="C56" s="4">
        <v>550</v>
      </c>
      <c r="D56" s="4">
        <v>1081</v>
      </c>
      <c r="E56" s="4">
        <v>146.11000000000001</v>
      </c>
      <c r="F56" s="4">
        <v>18.96</v>
      </c>
      <c r="G56" s="4">
        <v>13.52</v>
      </c>
    </row>
    <row r="57" spans="1:7" x14ac:dyDescent="0.25">
      <c r="A57" s="4" t="s">
        <v>17</v>
      </c>
      <c r="B57" s="4">
        <v>770.82</v>
      </c>
      <c r="C57" s="4">
        <v>550</v>
      </c>
      <c r="D57" s="4">
        <v>550</v>
      </c>
      <c r="E57" s="4">
        <v>146.11000000000001</v>
      </c>
      <c r="F57" s="4">
        <v>18.96</v>
      </c>
      <c r="G57" s="4">
        <v>26.57</v>
      </c>
    </row>
    <row r="58" spans="1:7" x14ac:dyDescent="0.25">
      <c r="A58" s="4" t="s">
        <v>25</v>
      </c>
      <c r="B58" s="4">
        <v>770.82</v>
      </c>
      <c r="C58" s="4">
        <v>550</v>
      </c>
      <c r="D58" s="4">
        <v>550</v>
      </c>
      <c r="E58" s="4">
        <v>146.11000000000001</v>
      </c>
      <c r="F58" s="4">
        <v>18.96</v>
      </c>
      <c r="G58" s="4">
        <v>26.57</v>
      </c>
    </row>
    <row r="59" spans="1:7" x14ac:dyDescent="0.25">
      <c r="A59" s="22" t="s">
        <v>31</v>
      </c>
      <c r="B59" s="4">
        <v>637.82000000000005</v>
      </c>
      <c r="C59" s="4">
        <v>400</v>
      </c>
      <c r="D59" s="4">
        <v>400</v>
      </c>
      <c r="E59" s="4"/>
      <c r="F59" s="4"/>
      <c r="G59" s="4"/>
    </row>
    <row r="60" spans="1:7" x14ac:dyDescent="0.25">
      <c r="A60" s="9" t="s">
        <v>48</v>
      </c>
      <c r="B60" s="20">
        <v>133</v>
      </c>
      <c r="C60" s="20">
        <v>150</v>
      </c>
      <c r="D60" s="20">
        <v>150</v>
      </c>
      <c r="E60" s="20">
        <v>146.11000000000001</v>
      </c>
      <c r="F60" s="20">
        <v>109.86</v>
      </c>
      <c r="G60" s="20">
        <v>97.41</v>
      </c>
    </row>
    <row r="61" spans="1:7" x14ac:dyDescent="0.25">
      <c r="A61" s="4" t="s">
        <v>65</v>
      </c>
      <c r="B61" s="4"/>
      <c r="C61" s="4"/>
      <c r="D61" s="4">
        <v>531</v>
      </c>
      <c r="E61" s="4"/>
      <c r="F61" s="4"/>
      <c r="G61" s="4"/>
    </row>
    <row r="62" spans="1:7" x14ac:dyDescent="0.25">
      <c r="A62" s="4" t="s">
        <v>66</v>
      </c>
      <c r="B62" s="4"/>
      <c r="C62" s="4"/>
      <c r="D62" s="4">
        <v>531</v>
      </c>
      <c r="E62" s="4"/>
      <c r="F62" s="4"/>
      <c r="G62" s="4"/>
    </row>
    <row r="63" spans="1:7" x14ac:dyDescent="0.25">
      <c r="A63" s="4" t="s">
        <v>69</v>
      </c>
      <c r="B63" s="4"/>
      <c r="C63" s="4"/>
      <c r="D63" s="4">
        <v>531</v>
      </c>
      <c r="E63" s="4"/>
      <c r="F63" s="4"/>
      <c r="G63" s="4"/>
    </row>
    <row r="64" spans="1:7" x14ac:dyDescent="0.25">
      <c r="A64" s="4" t="s">
        <v>93</v>
      </c>
      <c r="B64" s="4"/>
      <c r="C64" s="4">
        <v>132</v>
      </c>
      <c r="D64" s="4">
        <v>132</v>
      </c>
      <c r="E64" s="4"/>
      <c r="F64" s="4"/>
      <c r="G64" s="4"/>
    </row>
    <row r="65" spans="1:7" x14ac:dyDescent="0.25">
      <c r="A65" s="4" t="s">
        <v>161</v>
      </c>
      <c r="B65" s="4"/>
      <c r="C65" s="4">
        <v>132</v>
      </c>
      <c r="D65" s="4">
        <v>132</v>
      </c>
      <c r="E65" s="4"/>
      <c r="F65" s="4"/>
      <c r="G65" s="4"/>
    </row>
    <row r="66" spans="1:7" x14ac:dyDescent="0.25">
      <c r="A66" s="4" t="s">
        <v>164</v>
      </c>
      <c r="B66" s="4"/>
      <c r="C66" s="4">
        <v>132</v>
      </c>
      <c r="D66" s="4">
        <v>132</v>
      </c>
      <c r="E66" s="4"/>
      <c r="F66" s="4"/>
      <c r="G66" s="4"/>
    </row>
    <row r="67" spans="1:7" x14ac:dyDescent="0.25">
      <c r="A67" s="4" t="s">
        <v>165</v>
      </c>
      <c r="B67" s="4"/>
      <c r="C67" s="4">
        <v>132</v>
      </c>
      <c r="D67" s="4">
        <v>132</v>
      </c>
      <c r="E67" s="4"/>
      <c r="F67" s="4"/>
      <c r="G67" s="4"/>
    </row>
    <row r="68" spans="1:7" x14ac:dyDescent="0.25">
      <c r="A68" s="4" t="s">
        <v>166</v>
      </c>
      <c r="B68" s="4"/>
      <c r="C68" s="4">
        <v>132</v>
      </c>
      <c r="D68" s="4">
        <v>132</v>
      </c>
      <c r="E68" s="4"/>
      <c r="F68" s="4"/>
      <c r="G68" s="4"/>
    </row>
    <row r="69" spans="1:7" x14ac:dyDescent="0.25">
      <c r="A69" s="4" t="s">
        <v>17</v>
      </c>
      <c r="B69" s="4"/>
      <c r="C69" s="4">
        <v>132</v>
      </c>
      <c r="D69" s="4">
        <v>132</v>
      </c>
      <c r="E69" s="4"/>
      <c r="F69" s="4"/>
      <c r="G69" s="4"/>
    </row>
    <row r="70" spans="1:7" x14ac:dyDescent="0.25">
      <c r="A70" s="4" t="s">
        <v>25</v>
      </c>
      <c r="B70" s="4"/>
      <c r="C70" s="4">
        <v>132</v>
      </c>
      <c r="D70" s="4">
        <v>132</v>
      </c>
      <c r="E70" s="4"/>
      <c r="F70" s="4"/>
      <c r="G70" s="4"/>
    </row>
    <row r="71" spans="1:7" x14ac:dyDescent="0.25">
      <c r="A71" s="4" t="s">
        <v>38</v>
      </c>
      <c r="B71" s="4"/>
      <c r="C71" s="4">
        <v>132</v>
      </c>
      <c r="D71" s="4">
        <v>132</v>
      </c>
      <c r="E71" s="4"/>
      <c r="F71" s="4"/>
      <c r="G71" s="4"/>
    </row>
    <row r="72" spans="1:7" x14ac:dyDescent="0.25">
      <c r="A72" s="5" t="s">
        <v>94</v>
      </c>
      <c r="B72" s="4"/>
      <c r="C72" s="4">
        <v>264</v>
      </c>
      <c r="D72" s="4">
        <v>264</v>
      </c>
      <c r="E72" s="4"/>
      <c r="F72" s="4"/>
      <c r="G72" s="4"/>
    </row>
    <row r="73" spans="1:7" x14ac:dyDescent="0.25">
      <c r="A73" s="4" t="s">
        <v>161</v>
      </c>
      <c r="B73" s="4"/>
      <c r="C73" s="4">
        <v>264</v>
      </c>
      <c r="D73" s="4">
        <v>264</v>
      </c>
      <c r="E73" s="4"/>
      <c r="F73" s="4"/>
      <c r="G73" s="4"/>
    </row>
    <row r="74" spans="1:7" x14ac:dyDescent="0.25">
      <c r="A74" s="4" t="s">
        <v>167</v>
      </c>
      <c r="B74" s="4"/>
      <c r="C74" s="4">
        <v>264</v>
      </c>
      <c r="D74" s="4">
        <v>264</v>
      </c>
      <c r="E74" s="4"/>
      <c r="F74" s="4"/>
      <c r="G74" s="4"/>
    </row>
    <row r="75" spans="1:7" x14ac:dyDescent="0.25">
      <c r="A75" s="4" t="s">
        <v>168</v>
      </c>
      <c r="B75" s="4"/>
      <c r="C75" s="4">
        <v>264</v>
      </c>
      <c r="D75" s="4">
        <v>264</v>
      </c>
      <c r="E75" s="4"/>
      <c r="F75" s="4"/>
      <c r="G75" s="4"/>
    </row>
    <row r="76" spans="1:7" x14ac:dyDescent="0.25">
      <c r="A76" s="4" t="s">
        <v>169</v>
      </c>
      <c r="B76" s="4"/>
      <c r="C76" s="4">
        <v>264</v>
      </c>
      <c r="D76" s="4">
        <v>264</v>
      </c>
      <c r="E76" s="4"/>
      <c r="F76" s="4"/>
      <c r="G76" s="4"/>
    </row>
    <row r="77" spans="1:7" x14ac:dyDescent="0.25">
      <c r="A77" s="4" t="s">
        <v>17</v>
      </c>
      <c r="B77" s="4"/>
      <c r="C77" s="4">
        <v>264</v>
      </c>
      <c r="D77" s="4">
        <v>264</v>
      </c>
      <c r="E77" s="4"/>
      <c r="F77" s="4"/>
      <c r="G77" s="4"/>
    </row>
    <row r="78" spans="1:7" x14ac:dyDescent="0.25">
      <c r="A78" s="12" t="s">
        <v>25</v>
      </c>
      <c r="B78" s="4"/>
      <c r="C78" s="4">
        <v>264</v>
      </c>
      <c r="D78" s="4">
        <v>264</v>
      </c>
      <c r="E78" s="4"/>
      <c r="F78" s="4"/>
      <c r="G78" s="4"/>
    </row>
    <row r="79" spans="1:7" x14ac:dyDescent="0.25">
      <c r="A79" s="4" t="s">
        <v>31</v>
      </c>
      <c r="B79" s="4"/>
      <c r="C79" s="4">
        <v>132</v>
      </c>
      <c r="D79" s="4">
        <v>132</v>
      </c>
      <c r="E79" s="4"/>
      <c r="F79" s="4"/>
      <c r="G79" s="4"/>
    </row>
    <row r="80" spans="1:7" x14ac:dyDescent="0.25">
      <c r="A80" s="4" t="s">
        <v>48</v>
      </c>
      <c r="B80" s="4"/>
      <c r="C80" s="4">
        <v>132</v>
      </c>
      <c r="D80" s="4">
        <v>132</v>
      </c>
      <c r="E80" s="4"/>
      <c r="F80" s="4"/>
      <c r="G80" s="4"/>
    </row>
    <row r="81" spans="1:7" x14ac:dyDescent="0.25">
      <c r="A81" s="5" t="s">
        <v>95</v>
      </c>
      <c r="B81" s="4">
        <v>11606.84</v>
      </c>
      <c r="C81" s="4">
        <v>21795</v>
      </c>
      <c r="D81" s="4">
        <v>30603.9</v>
      </c>
      <c r="E81" s="4">
        <v>18294.79</v>
      </c>
      <c r="F81" s="4">
        <v>157.62</v>
      </c>
      <c r="G81" s="4">
        <v>59.78</v>
      </c>
    </row>
    <row r="82" spans="1:7" x14ac:dyDescent="0.25">
      <c r="A82" s="4" t="s">
        <v>161</v>
      </c>
      <c r="B82" s="4">
        <v>11606.84</v>
      </c>
      <c r="C82" s="4">
        <v>21795</v>
      </c>
      <c r="D82" s="4">
        <v>30603.9</v>
      </c>
      <c r="E82" s="4">
        <v>18294.79</v>
      </c>
      <c r="F82" s="4">
        <v>157.62</v>
      </c>
      <c r="G82" s="4">
        <v>59.78</v>
      </c>
    </row>
    <row r="83" spans="1:7" x14ac:dyDescent="0.25">
      <c r="A83" s="4" t="s">
        <v>170</v>
      </c>
      <c r="B83" s="4">
        <v>11606.84</v>
      </c>
      <c r="C83" s="4">
        <v>21795</v>
      </c>
      <c r="D83" s="4">
        <v>30603.9</v>
      </c>
      <c r="E83" s="4">
        <v>18294.79</v>
      </c>
      <c r="F83" s="4">
        <v>157.62</v>
      </c>
      <c r="G83" s="4">
        <v>59.78</v>
      </c>
    </row>
    <row r="84" spans="1:7" x14ac:dyDescent="0.25">
      <c r="A84" s="4" t="s">
        <v>171</v>
      </c>
      <c r="B84" s="4">
        <v>11606.84</v>
      </c>
      <c r="C84" s="4">
        <v>21795</v>
      </c>
      <c r="D84" s="4">
        <v>30603.9</v>
      </c>
      <c r="E84" s="4">
        <v>18294.79</v>
      </c>
      <c r="F84" s="4">
        <v>157.62</v>
      </c>
      <c r="G84" s="4">
        <v>59.78</v>
      </c>
    </row>
    <row r="85" spans="1:7" x14ac:dyDescent="0.25">
      <c r="A85" s="4" t="s">
        <v>17</v>
      </c>
      <c r="B85" s="4">
        <v>11606.84</v>
      </c>
      <c r="C85" s="4">
        <v>21795</v>
      </c>
      <c r="D85" s="4">
        <v>30603.9</v>
      </c>
      <c r="E85" s="4">
        <v>18294.79</v>
      </c>
      <c r="F85" s="4">
        <v>157.62</v>
      </c>
      <c r="G85" s="4">
        <v>59.78</v>
      </c>
    </row>
    <row r="86" spans="1:7" x14ac:dyDescent="0.25">
      <c r="A86" s="4" t="s">
        <v>25</v>
      </c>
      <c r="B86" s="4">
        <v>11606.84</v>
      </c>
      <c r="C86" s="4">
        <v>21795</v>
      </c>
      <c r="D86" s="4">
        <v>30603.9</v>
      </c>
      <c r="E86" s="4">
        <v>18294.79</v>
      </c>
      <c r="F86" s="4">
        <v>157.62</v>
      </c>
      <c r="G86" s="4">
        <v>59.78</v>
      </c>
    </row>
    <row r="87" spans="1:7" x14ac:dyDescent="0.25">
      <c r="A87" s="4" t="s">
        <v>26</v>
      </c>
      <c r="B87" s="4"/>
      <c r="C87" s="4">
        <v>132</v>
      </c>
      <c r="D87" s="4">
        <v>132</v>
      </c>
      <c r="E87" s="4"/>
      <c r="F87" s="4"/>
      <c r="G87" s="4"/>
    </row>
    <row r="88" spans="1:7" x14ac:dyDescent="0.25">
      <c r="A88" s="4" t="s">
        <v>31</v>
      </c>
      <c r="B88" s="4">
        <v>10155.129999999999</v>
      </c>
      <c r="C88" s="4">
        <v>18000</v>
      </c>
      <c r="D88" s="4">
        <v>26808.9</v>
      </c>
      <c r="E88" s="4">
        <v>15294.79</v>
      </c>
      <c r="F88" s="4">
        <v>150.61000000000001</v>
      </c>
      <c r="G88" s="4">
        <v>57.05</v>
      </c>
    </row>
    <row r="89" spans="1:7" x14ac:dyDescent="0.25">
      <c r="A89" s="4" t="s">
        <v>38</v>
      </c>
      <c r="B89" s="4">
        <v>1027</v>
      </c>
      <c r="C89" s="4">
        <v>3000</v>
      </c>
      <c r="D89" s="4">
        <v>3000</v>
      </c>
      <c r="E89" s="4">
        <v>3000</v>
      </c>
      <c r="F89" s="4">
        <v>292.11</v>
      </c>
      <c r="G89" s="4">
        <v>100</v>
      </c>
    </row>
    <row r="90" spans="1:7" x14ac:dyDescent="0.25">
      <c r="A90" s="4" t="s">
        <v>48</v>
      </c>
      <c r="B90" s="4">
        <v>424.71</v>
      </c>
      <c r="C90" s="4">
        <v>663</v>
      </c>
      <c r="D90" s="4">
        <v>663</v>
      </c>
      <c r="E90" s="4"/>
      <c r="F90" s="4"/>
      <c r="G90" s="4"/>
    </row>
    <row r="91" spans="1:7" x14ac:dyDescent="0.25">
      <c r="A91" s="5" t="s">
        <v>96</v>
      </c>
      <c r="B91" s="4">
        <v>6469.51</v>
      </c>
      <c r="C91" s="4">
        <v>15543</v>
      </c>
      <c r="D91" s="4">
        <v>15528</v>
      </c>
      <c r="E91" s="4">
        <v>4102.03</v>
      </c>
      <c r="F91" s="4">
        <v>63.41</v>
      </c>
      <c r="G91" s="4">
        <v>26.42</v>
      </c>
    </row>
    <row r="92" spans="1:7" x14ac:dyDescent="0.25">
      <c r="A92" s="4" t="s">
        <v>159</v>
      </c>
      <c r="B92" s="4">
        <v>79.650000000000006</v>
      </c>
      <c r="C92" s="4">
        <v>1990</v>
      </c>
      <c r="D92" s="4">
        <v>1990</v>
      </c>
      <c r="E92" s="4"/>
      <c r="F92" s="4"/>
      <c r="G92" s="4"/>
    </row>
    <row r="93" spans="1:7" x14ac:dyDescent="0.25">
      <c r="A93" s="4" t="s">
        <v>172</v>
      </c>
      <c r="B93" s="4">
        <v>79.650000000000006</v>
      </c>
      <c r="C93" s="4">
        <v>1990</v>
      </c>
      <c r="D93" s="4">
        <v>1990</v>
      </c>
      <c r="E93" s="4"/>
      <c r="F93" s="4"/>
      <c r="G93" s="4"/>
    </row>
    <row r="94" spans="1:7" x14ac:dyDescent="0.25">
      <c r="A94" s="4" t="s">
        <v>173</v>
      </c>
      <c r="B94" s="4">
        <v>79.650000000000006</v>
      </c>
      <c r="C94" s="4">
        <v>1990</v>
      </c>
      <c r="D94" s="4">
        <v>1990</v>
      </c>
      <c r="E94" s="4"/>
      <c r="F94" s="4"/>
      <c r="G94" s="4"/>
    </row>
    <row r="95" spans="1:7" x14ac:dyDescent="0.25">
      <c r="A95" s="4" t="s">
        <v>17</v>
      </c>
      <c r="B95" s="4">
        <v>79.650000000000006</v>
      </c>
      <c r="C95" s="4">
        <v>663</v>
      </c>
      <c r="D95" s="4">
        <v>663</v>
      </c>
      <c r="E95" s="4"/>
      <c r="F95" s="4"/>
      <c r="G95" s="4"/>
    </row>
    <row r="96" spans="1:7" x14ac:dyDescent="0.25">
      <c r="A96" s="4" t="s">
        <v>25</v>
      </c>
      <c r="B96" s="4">
        <v>79.650000000000006</v>
      </c>
      <c r="C96" s="4">
        <v>663</v>
      </c>
      <c r="D96" s="4">
        <v>663</v>
      </c>
      <c r="E96" s="4"/>
      <c r="F96" s="4"/>
      <c r="G96" s="4"/>
    </row>
    <row r="97" spans="1:7" x14ac:dyDescent="0.25">
      <c r="A97" s="4" t="s">
        <v>26</v>
      </c>
      <c r="B97" s="4">
        <v>79.650000000000006</v>
      </c>
      <c r="C97" s="4">
        <v>663</v>
      </c>
      <c r="D97" s="4">
        <v>663</v>
      </c>
      <c r="E97" s="4"/>
      <c r="F97" s="4"/>
      <c r="G97" s="4"/>
    </row>
    <row r="98" spans="1:7" x14ac:dyDescent="0.25">
      <c r="A98" s="4" t="s">
        <v>65</v>
      </c>
      <c r="B98" s="4"/>
      <c r="C98" s="4">
        <v>1327</v>
      </c>
      <c r="D98" s="4">
        <v>1327</v>
      </c>
      <c r="E98" s="4"/>
      <c r="F98" s="4"/>
      <c r="G98" s="4"/>
    </row>
    <row r="99" spans="1:7" x14ac:dyDescent="0.25">
      <c r="A99" s="21" t="s">
        <v>66</v>
      </c>
      <c r="B99" s="20"/>
      <c r="C99" s="20">
        <v>1327</v>
      </c>
      <c r="D99" s="20">
        <v>1327</v>
      </c>
      <c r="E99" s="20"/>
      <c r="F99" s="20"/>
      <c r="G99" s="20"/>
    </row>
    <row r="100" spans="1:7" x14ac:dyDescent="0.25">
      <c r="A100" s="4" t="s">
        <v>67</v>
      </c>
      <c r="B100" s="4"/>
      <c r="C100" s="4">
        <v>1327</v>
      </c>
      <c r="D100" s="4">
        <v>1327</v>
      </c>
      <c r="E100" s="4"/>
      <c r="F100" s="4"/>
      <c r="G100" s="4"/>
    </row>
    <row r="101" spans="1:7" x14ac:dyDescent="0.25">
      <c r="A101" s="4" t="s">
        <v>161</v>
      </c>
      <c r="B101" s="4">
        <v>6389.86</v>
      </c>
      <c r="C101" s="4">
        <v>13553</v>
      </c>
      <c r="D101" s="4">
        <v>13538</v>
      </c>
      <c r="E101" s="4">
        <v>4102.03</v>
      </c>
      <c r="F101" s="4">
        <v>64.2</v>
      </c>
      <c r="G101" s="4">
        <v>30.3</v>
      </c>
    </row>
    <row r="102" spans="1:7" x14ac:dyDescent="0.25">
      <c r="A102" s="4" t="s">
        <v>172</v>
      </c>
      <c r="B102" s="4">
        <v>6389.86</v>
      </c>
      <c r="C102" s="4">
        <v>13553</v>
      </c>
      <c r="D102" s="4">
        <v>13538</v>
      </c>
      <c r="E102" s="4">
        <v>4102.03</v>
      </c>
      <c r="F102" s="4">
        <v>64.2</v>
      </c>
      <c r="G102" s="4">
        <v>30.3</v>
      </c>
    </row>
    <row r="103" spans="1:7" x14ac:dyDescent="0.25">
      <c r="A103" s="4" t="s">
        <v>173</v>
      </c>
      <c r="B103" s="4">
        <v>6389.86</v>
      </c>
      <c r="C103" s="4">
        <v>13553</v>
      </c>
      <c r="D103" s="4">
        <v>13538</v>
      </c>
      <c r="E103" s="4">
        <v>4102.03</v>
      </c>
      <c r="F103" s="4">
        <v>64.2</v>
      </c>
      <c r="G103" s="4">
        <v>30.3</v>
      </c>
    </row>
    <row r="104" spans="1:7" x14ac:dyDescent="0.25">
      <c r="A104" s="4" t="s">
        <v>17</v>
      </c>
      <c r="B104" s="4">
        <v>6389.86</v>
      </c>
      <c r="C104" s="4">
        <v>13023</v>
      </c>
      <c r="D104" s="4">
        <v>13008</v>
      </c>
      <c r="E104" s="4">
        <v>3954.56</v>
      </c>
      <c r="F104" s="4">
        <v>61.89</v>
      </c>
      <c r="G104" s="4">
        <v>30.4</v>
      </c>
    </row>
    <row r="105" spans="1:7" x14ac:dyDescent="0.25">
      <c r="A105" s="4" t="s">
        <v>18</v>
      </c>
      <c r="B105" s="4"/>
      <c r="C105" s="4">
        <v>795</v>
      </c>
      <c r="D105" s="4">
        <v>795</v>
      </c>
      <c r="E105" s="4"/>
      <c r="F105" s="4"/>
      <c r="G105" s="4"/>
    </row>
    <row r="106" spans="1:7" x14ac:dyDescent="0.25">
      <c r="A106" s="4" t="s">
        <v>19</v>
      </c>
      <c r="B106" s="4"/>
      <c r="C106" s="4">
        <v>663</v>
      </c>
      <c r="D106" s="4">
        <v>663</v>
      </c>
      <c r="E106" s="4"/>
      <c r="F106" s="4"/>
      <c r="G106" s="4"/>
    </row>
    <row r="107" spans="1:7" x14ac:dyDescent="0.25">
      <c r="A107" s="4" t="s">
        <v>23</v>
      </c>
      <c r="B107" s="4"/>
      <c r="C107" s="4">
        <v>132</v>
      </c>
      <c r="D107" s="4">
        <v>132</v>
      </c>
      <c r="E107" s="4"/>
      <c r="F107" s="4"/>
      <c r="G107" s="4"/>
    </row>
    <row r="108" spans="1:7" x14ac:dyDescent="0.25">
      <c r="A108" s="4" t="s">
        <v>25</v>
      </c>
      <c r="B108" s="4">
        <v>6104.42</v>
      </c>
      <c r="C108" s="4">
        <v>10616</v>
      </c>
      <c r="D108" s="4">
        <v>10616</v>
      </c>
      <c r="E108" s="4">
        <v>3684.56</v>
      </c>
      <c r="F108" s="4">
        <v>60.36</v>
      </c>
      <c r="G108" s="4">
        <v>34.71</v>
      </c>
    </row>
    <row r="109" spans="1:7" x14ac:dyDescent="0.25">
      <c r="A109" s="4" t="s">
        <v>31</v>
      </c>
      <c r="B109" s="4">
        <v>4600.08</v>
      </c>
      <c r="C109" s="4">
        <v>8626</v>
      </c>
      <c r="D109" s="4">
        <v>8626</v>
      </c>
      <c r="E109" s="4">
        <v>3663.56</v>
      </c>
      <c r="F109" s="4">
        <v>79.64</v>
      </c>
      <c r="G109" s="4">
        <v>42.47</v>
      </c>
    </row>
    <row r="110" spans="1:7" x14ac:dyDescent="0.25">
      <c r="A110" s="4" t="s">
        <v>38</v>
      </c>
      <c r="B110" s="4">
        <v>1504.34</v>
      </c>
      <c r="C110" s="4">
        <v>1990</v>
      </c>
      <c r="D110" s="4">
        <v>1990</v>
      </c>
      <c r="E110" s="4">
        <v>21</v>
      </c>
      <c r="F110" s="4">
        <v>1.4</v>
      </c>
      <c r="G110" s="4">
        <v>1.06</v>
      </c>
    </row>
    <row r="111" spans="1:7" x14ac:dyDescent="0.25">
      <c r="A111" s="4" t="s">
        <v>58</v>
      </c>
      <c r="B111" s="4"/>
      <c r="C111" s="4">
        <v>1327</v>
      </c>
      <c r="D111" s="4">
        <v>1327</v>
      </c>
      <c r="E111" s="4"/>
      <c r="F111" s="4"/>
      <c r="G111" s="4"/>
    </row>
    <row r="112" spans="1:7" ht="30" x14ac:dyDescent="0.25">
      <c r="A112" s="12" t="s">
        <v>59</v>
      </c>
      <c r="B112" s="4"/>
      <c r="C112" s="4">
        <v>1327</v>
      </c>
      <c r="D112" s="4">
        <v>1327</v>
      </c>
      <c r="E112" s="4"/>
      <c r="F112" s="4"/>
      <c r="G112" s="4"/>
    </row>
    <row r="113" spans="1:7" x14ac:dyDescent="0.25">
      <c r="A113" s="4" t="s">
        <v>62</v>
      </c>
      <c r="B113" s="4">
        <v>285.44</v>
      </c>
      <c r="C113" s="4">
        <v>285</v>
      </c>
      <c r="D113" s="4">
        <v>270</v>
      </c>
      <c r="E113" s="4">
        <v>270</v>
      </c>
      <c r="F113" s="4">
        <v>94.59</v>
      </c>
      <c r="G113" s="4">
        <v>100</v>
      </c>
    </row>
    <row r="114" spans="1:7" ht="37.5" customHeight="1" x14ac:dyDescent="0.25">
      <c r="A114" s="19" t="s">
        <v>63</v>
      </c>
      <c r="B114" s="20">
        <v>285.44</v>
      </c>
      <c r="C114" s="20">
        <v>285</v>
      </c>
      <c r="D114" s="20">
        <v>270</v>
      </c>
      <c r="E114" s="20">
        <v>270</v>
      </c>
      <c r="F114" s="20">
        <v>94.59</v>
      </c>
      <c r="G114" s="20">
        <v>100</v>
      </c>
    </row>
    <row r="115" spans="1:7" x14ac:dyDescent="0.25">
      <c r="A115" s="4" t="s">
        <v>65</v>
      </c>
      <c r="B115" s="4"/>
      <c r="C115" s="4">
        <v>530</v>
      </c>
      <c r="D115" s="4">
        <v>530</v>
      </c>
      <c r="E115" s="4">
        <v>147.47</v>
      </c>
      <c r="F115" s="4"/>
      <c r="G115" s="4">
        <v>27.82</v>
      </c>
    </row>
    <row r="116" spans="1:7" ht="33" customHeight="1" x14ac:dyDescent="0.25">
      <c r="A116" s="12" t="s">
        <v>66</v>
      </c>
      <c r="B116" s="4"/>
      <c r="C116" s="4">
        <v>530</v>
      </c>
      <c r="D116" s="4">
        <v>530</v>
      </c>
      <c r="E116" s="4">
        <v>147.47</v>
      </c>
      <c r="F116" s="4"/>
      <c r="G116" s="4">
        <v>27.82</v>
      </c>
    </row>
    <row r="117" spans="1:7" ht="30" x14ac:dyDescent="0.25">
      <c r="A117" s="12" t="s">
        <v>69</v>
      </c>
      <c r="B117" s="4"/>
      <c r="C117" s="4">
        <v>530</v>
      </c>
      <c r="D117" s="4">
        <v>530</v>
      </c>
      <c r="E117" s="4">
        <v>147.47</v>
      </c>
      <c r="F117" s="4"/>
      <c r="G117" s="4">
        <v>27.82</v>
      </c>
    </row>
    <row r="118" spans="1:7" x14ac:dyDescent="0.25">
      <c r="A118" s="4" t="s">
        <v>174</v>
      </c>
      <c r="B118" s="4"/>
      <c r="C118" s="4">
        <v>65750</v>
      </c>
      <c r="D118" s="4">
        <v>50000</v>
      </c>
      <c r="E118" s="4">
        <v>23136.59</v>
      </c>
      <c r="F118" s="4"/>
      <c r="G118" s="4">
        <v>46.27</v>
      </c>
    </row>
    <row r="119" spans="1:7" x14ac:dyDescent="0.25">
      <c r="A119" s="4" t="s">
        <v>161</v>
      </c>
      <c r="B119" s="4"/>
      <c r="C119" s="4">
        <v>65750</v>
      </c>
      <c r="D119" s="4">
        <v>50000</v>
      </c>
      <c r="E119" s="4">
        <v>23136.59</v>
      </c>
      <c r="F119" s="4"/>
      <c r="G119" s="4">
        <v>46.27</v>
      </c>
    </row>
    <row r="120" spans="1:7" x14ac:dyDescent="0.25">
      <c r="A120" s="4" t="s">
        <v>172</v>
      </c>
      <c r="B120" s="4"/>
      <c r="C120" s="4">
        <v>65750</v>
      </c>
      <c r="D120" s="4">
        <v>50000</v>
      </c>
      <c r="E120" s="4">
        <v>23136.59</v>
      </c>
      <c r="F120" s="4"/>
      <c r="G120" s="4">
        <v>46.27</v>
      </c>
    </row>
    <row r="121" spans="1:7" x14ac:dyDescent="0.25">
      <c r="A121" s="4" t="s">
        <v>175</v>
      </c>
      <c r="B121" s="4"/>
      <c r="C121" s="4">
        <v>65750</v>
      </c>
      <c r="D121" s="4">
        <v>50000</v>
      </c>
      <c r="E121" s="4">
        <v>23136.59</v>
      </c>
      <c r="F121" s="4"/>
      <c r="G121" s="4">
        <v>46.27</v>
      </c>
    </row>
    <row r="122" spans="1:7" x14ac:dyDescent="0.25">
      <c r="A122" s="4" t="s">
        <v>176</v>
      </c>
      <c r="B122" s="4"/>
      <c r="C122" s="4">
        <v>65750</v>
      </c>
      <c r="D122" s="4">
        <v>50000</v>
      </c>
      <c r="E122" s="4">
        <v>23136.59</v>
      </c>
      <c r="F122" s="4"/>
      <c r="G122" s="4">
        <v>46.27</v>
      </c>
    </row>
    <row r="123" spans="1:7" x14ac:dyDescent="0.25">
      <c r="A123" s="4" t="s">
        <v>17</v>
      </c>
      <c r="B123" s="4"/>
      <c r="C123" s="4">
        <v>65750</v>
      </c>
      <c r="D123" s="4">
        <v>50000</v>
      </c>
      <c r="E123" s="4">
        <v>23136.59</v>
      </c>
      <c r="F123" s="4"/>
      <c r="G123" s="4">
        <v>46.27</v>
      </c>
    </row>
    <row r="124" spans="1:7" x14ac:dyDescent="0.25">
      <c r="A124" s="4" t="s">
        <v>18</v>
      </c>
      <c r="B124" s="4"/>
      <c r="C124" s="4">
        <v>10000</v>
      </c>
      <c r="D124" s="4">
        <v>10000</v>
      </c>
      <c r="E124" s="4"/>
      <c r="F124" s="4"/>
      <c r="G124" s="4"/>
    </row>
    <row r="125" spans="1:7" x14ac:dyDescent="0.25">
      <c r="A125" s="4" t="s">
        <v>19</v>
      </c>
      <c r="B125" s="4"/>
      <c r="C125" s="4">
        <v>10000</v>
      </c>
      <c r="D125" s="4">
        <v>10000</v>
      </c>
      <c r="E125" s="4"/>
      <c r="F125" s="4"/>
      <c r="G125" s="4"/>
    </row>
    <row r="126" spans="1:7" x14ac:dyDescent="0.25">
      <c r="A126" s="9" t="s">
        <v>25</v>
      </c>
      <c r="B126" s="20"/>
      <c r="C126" s="20">
        <v>55750</v>
      </c>
      <c r="D126" s="20">
        <v>40000</v>
      </c>
      <c r="E126" s="20">
        <v>23136.59</v>
      </c>
      <c r="F126" s="20"/>
      <c r="G126" s="20">
        <v>57.84</v>
      </c>
    </row>
    <row r="127" spans="1:7" x14ac:dyDescent="0.25">
      <c r="A127" s="4" t="s">
        <v>26</v>
      </c>
      <c r="B127" s="4"/>
      <c r="C127" s="4">
        <v>20000</v>
      </c>
      <c r="D127" s="4">
        <v>15000</v>
      </c>
      <c r="E127" s="4">
        <v>10638</v>
      </c>
      <c r="F127" s="4"/>
      <c r="G127" s="4">
        <v>70.92</v>
      </c>
    </row>
    <row r="128" spans="1:7" x14ac:dyDescent="0.25">
      <c r="A128" s="4" t="s">
        <v>31</v>
      </c>
      <c r="B128" s="4"/>
      <c r="C128" s="4">
        <v>15000</v>
      </c>
      <c r="D128" s="4">
        <v>10000</v>
      </c>
      <c r="E128" s="4">
        <v>401.82</v>
      </c>
      <c r="F128" s="4"/>
      <c r="G128" s="4">
        <v>4.0199999999999996</v>
      </c>
    </row>
    <row r="129" spans="1:7" x14ac:dyDescent="0.25">
      <c r="A129" s="4" t="s">
        <v>38</v>
      </c>
      <c r="B129" s="4"/>
      <c r="C129" s="4">
        <v>15000</v>
      </c>
      <c r="D129" s="4">
        <v>10000</v>
      </c>
      <c r="E129" s="4">
        <v>10000</v>
      </c>
      <c r="F129" s="4"/>
      <c r="G129" s="4">
        <v>100</v>
      </c>
    </row>
    <row r="130" spans="1:7" x14ac:dyDescent="0.25">
      <c r="A130" s="4" t="s">
        <v>48</v>
      </c>
      <c r="B130" s="4"/>
      <c r="C130" s="4">
        <v>5750</v>
      </c>
      <c r="D130" s="4">
        <v>5000</v>
      </c>
      <c r="E130" s="4">
        <v>2096.77</v>
      </c>
      <c r="F130" s="4"/>
      <c r="G130" s="4">
        <v>41.94</v>
      </c>
    </row>
    <row r="131" spans="1:7" x14ac:dyDescent="0.25">
      <c r="A131" s="4" t="s">
        <v>97</v>
      </c>
      <c r="B131" s="4">
        <v>603.02</v>
      </c>
      <c r="C131" s="4"/>
      <c r="D131" s="4"/>
      <c r="E131" s="4"/>
      <c r="F131" s="4"/>
      <c r="G131" s="4"/>
    </row>
    <row r="132" spans="1:7" x14ac:dyDescent="0.25">
      <c r="A132" s="4" t="s">
        <v>161</v>
      </c>
      <c r="B132" s="4">
        <v>603.02</v>
      </c>
      <c r="C132" s="4"/>
      <c r="D132" s="4"/>
      <c r="E132" s="4"/>
      <c r="F132" s="4"/>
      <c r="G132" s="4"/>
    </row>
    <row r="133" spans="1:7" x14ac:dyDescent="0.25">
      <c r="A133" s="4" t="s">
        <v>172</v>
      </c>
      <c r="B133" s="4">
        <v>603.02</v>
      </c>
      <c r="C133" s="4"/>
      <c r="D133" s="4"/>
      <c r="E133" s="4"/>
      <c r="F133" s="4"/>
      <c r="G133" s="4"/>
    </row>
    <row r="134" spans="1:7" x14ac:dyDescent="0.25">
      <c r="A134" s="4" t="s">
        <v>175</v>
      </c>
      <c r="B134" s="4">
        <v>603.02</v>
      </c>
      <c r="C134" s="4"/>
      <c r="D134" s="4"/>
      <c r="E134" s="4"/>
      <c r="F134" s="4"/>
      <c r="G134" s="4"/>
    </row>
    <row r="135" spans="1:7" x14ac:dyDescent="0.25">
      <c r="A135" s="12" t="s">
        <v>17</v>
      </c>
      <c r="B135" s="4">
        <v>603.02</v>
      </c>
      <c r="C135" s="4"/>
      <c r="D135" s="4"/>
      <c r="E135" s="4"/>
      <c r="F135" s="4"/>
      <c r="G135" s="4"/>
    </row>
    <row r="136" spans="1:7" x14ac:dyDescent="0.25">
      <c r="A136" s="4" t="s">
        <v>25</v>
      </c>
      <c r="B136" s="4">
        <v>603.02</v>
      </c>
      <c r="C136" s="4"/>
      <c r="D136" s="4"/>
      <c r="E136" s="4"/>
      <c r="F136" s="4"/>
      <c r="G136" s="4"/>
    </row>
    <row r="137" spans="1:7" x14ac:dyDescent="0.25">
      <c r="A137" s="4" t="s">
        <v>31</v>
      </c>
      <c r="B137" s="4">
        <v>603.02</v>
      </c>
      <c r="C137" s="4"/>
      <c r="D137" s="4"/>
      <c r="E137" s="4"/>
      <c r="F137" s="4"/>
      <c r="G137" s="4"/>
    </row>
    <row r="138" spans="1:7" x14ac:dyDescent="0.25">
      <c r="A138" s="4" t="s">
        <v>98</v>
      </c>
      <c r="B138" s="4"/>
      <c r="C138" s="4">
        <v>300</v>
      </c>
      <c r="D138" s="4">
        <v>300</v>
      </c>
      <c r="E138" s="4"/>
      <c r="F138" s="4"/>
      <c r="G138" s="4"/>
    </row>
    <row r="139" spans="1:7" x14ac:dyDescent="0.25">
      <c r="A139" s="4" t="s">
        <v>161</v>
      </c>
      <c r="B139" s="4"/>
      <c r="C139" s="4">
        <v>300</v>
      </c>
      <c r="D139" s="4">
        <v>300</v>
      </c>
      <c r="E139" s="4"/>
      <c r="F139" s="4"/>
      <c r="G139" s="4"/>
    </row>
    <row r="140" spans="1:7" x14ac:dyDescent="0.25">
      <c r="A140" s="4" t="s">
        <v>163</v>
      </c>
      <c r="B140" s="4"/>
      <c r="C140" s="4">
        <v>300</v>
      </c>
      <c r="D140" s="4">
        <v>300</v>
      </c>
      <c r="E140" s="4"/>
      <c r="F140" s="4"/>
      <c r="G140" s="4"/>
    </row>
    <row r="141" spans="1:7" x14ac:dyDescent="0.25">
      <c r="A141" s="4" t="s">
        <v>17</v>
      </c>
      <c r="B141" s="4"/>
      <c r="C141" s="4">
        <v>300</v>
      </c>
      <c r="D141" s="4">
        <v>300</v>
      </c>
      <c r="E141" s="4"/>
      <c r="F141" s="4"/>
      <c r="G141" s="4"/>
    </row>
    <row r="142" spans="1:7" ht="30" x14ac:dyDescent="0.25">
      <c r="A142" s="19" t="s">
        <v>60</v>
      </c>
      <c r="B142" s="20"/>
      <c r="C142" s="20">
        <v>300</v>
      </c>
      <c r="D142" s="20">
        <v>300</v>
      </c>
      <c r="E142" s="20"/>
      <c r="F142" s="20"/>
      <c r="G142" s="20"/>
    </row>
    <row r="143" spans="1:7" ht="30" x14ac:dyDescent="0.25">
      <c r="A143" s="12" t="s">
        <v>61</v>
      </c>
      <c r="B143" s="4"/>
      <c r="C143" s="4">
        <v>300</v>
      </c>
      <c r="D143" s="4">
        <v>300</v>
      </c>
      <c r="E143" s="4"/>
      <c r="F143" s="4"/>
      <c r="G143" s="4"/>
    </row>
    <row r="144" spans="1:7" x14ac:dyDescent="0.25">
      <c r="A144" s="12" t="s">
        <v>99</v>
      </c>
      <c r="B144" s="4"/>
      <c r="C144" s="4">
        <v>10000</v>
      </c>
      <c r="D144" s="4"/>
      <c r="E144" s="4"/>
      <c r="F144" s="4"/>
      <c r="G144" s="4"/>
    </row>
    <row r="145" spans="1:7" x14ac:dyDescent="0.25">
      <c r="A145" s="4" t="s">
        <v>161</v>
      </c>
      <c r="B145" s="4"/>
      <c r="C145" s="4">
        <v>10000</v>
      </c>
      <c r="D145" s="4"/>
      <c r="E145" s="4"/>
      <c r="F145" s="4"/>
      <c r="G145" s="4"/>
    </row>
    <row r="146" spans="1:7" x14ac:dyDescent="0.25">
      <c r="A146" s="4" t="s">
        <v>163</v>
      </c>
      <c r="B146" s="4"/>
      <c r="C146" s="4">
        <v>10000</v>
      </c>
      <c r="D146" s="4"/>
      <c r="E146" s="4"/>
      <c r="F146" s="4"/>
      <c r="G146" s="4"/>
    </row>
    <row r="147" spans="1:7" x14ac:dyDescent="0.25">
      <c r="A147" s="4" t="s">
        <v>65</v>
      </c>
      <c r="B147" s="4"/>
      <c r="C147" s="4">
        <v>10000</v>
      </c>
      <c r="D147" s="4"/>
      <c r="E147" s="4"/>
      <c r="F147" s="4"/>
      <c r="G147" s="4"/>
    </row>
    <row r="148" spans="1:7" ht="30" x14ac:dyDescent="0.25">
      <c r="A148" s="12" t="s">
        <v>70</v>
      </c>
      <c r="B148" s="4"/>
      <c r="C148" s="4">
        <v>10000</v>
      </c>
      <c r="D148" s="4"/>
      <c r="E148" s="4"/>
      <c r="F148" s="4"/>
      <c r="G148" s="4"/>
    </row>
    <row r="149" spans="1:7" x14ac:dyDescent="0.25">
      <c r="A149" s="4" t="s">
        <v>71</v>
      </c>
      <c r="B149" s="4"/>
      <c r="C149" s="4">
        <v>10000</v>
      </c>
      <c r="D149" s="4"/>
      <c r="E149" s="4"/>
      <c r="F149" s="4"/>
      <c r="G149" s="4"/>
    </row>
    <row r="150" spans="1:7" x14ac:dyDescent="0.25">
      <c r="A150" s="4" t="s">
        <v>100</v>
      </c>
      <c r="B150" s="4">
        <v>14574.73</v>
      </c>
      <c r="C150" s="4"/>
      <c r="D150" s="4"/>
      <c r="E150" s="4"/>
      <c r="F150" s="4"/>
      <c r="G150" s="4"/>
    </row>
    <row r="151" spans="1:7" x14ac:dyDescent="0.25">
      <c r="A151" s="4" t="s">
        <v>101</v>
      </c>
      <c r="B151" s="4">
        <v>5203.82</v>
      </c>
      <c r="C151" s="4">
        <v>21780</v>
      </c>
      <c r="D151" s="4">
        <v>21780</v>
      </c>
      <c r="E151" s="4">
        <v>13910.24</v>
      </c>
      <c r="F151" s="4">
        <v>267.31</v>
      </c>
      <c r="G151" s="4">
        <v>63.87</v>
      </c>
    </row>
    <row r="152" spans="1:7" x14ac:dyDescent="0.25">
      <c r="A152" s="5" t="s">
        <v>102</v>
      </c>
      <c r="B152" s="4">
        <v>5203.82</v>
      </c>
      <c r="C152" s="4">
        <v>21780</v>
      </c>
      <c r="D152" s="4">
        <v>21780</v>
      </c>
      <c r="E152" s="4">
        <v>13910.24</v>
      </c>
      <c r="F152" s="4">
        <v>267.31</v>
      </c>
      <c r="G152" s="4">
        <v>63.87</v>
      </c>
    </row>
    <row r="153" spans="1:7" x14ac:dyDescent="0.25">
      <c r="A153" s="4" t="s">
        <v>161</v>
      </c>
      <c r="B153" s="4">
        <v>5203.82</v>
      </c>
      <c r="C153" s="4">
        <v>21780</v>
      </c>
      <c r="D153" s="4">
        <v>21780</v>
      </c>
      <c r="E153" s="4">
        <v>13910.24</v>
      </c>
      <c r="F153" s="4">
        <v>267.31</v>
      </c>
      <c r="G153" s="4">
        <v>63.87</v>
      </c>
    </row>
    <row r="154" spans="1:7" x14ac:dyDescent="0.25">
      <c r="A154" s="12" t="s">
        <v>163</v>
      </c>
      <c r="B154" s="4">
        <v>284.42</v>
      </c>
      <c r="C154" s="4">
        <v>4040</v>
      </c>
      <c r="D154" s="4">
        <v>4040</v>
      </c>
      <c r="E154" s="4">
        <v>885.57</v>
      </c>
      <c r="F154" s="4">
        <v>311.36</v>
      </c>
      <c r="G154" s="4">
        <v>21.92</v>
      </c>
    </row>
    <row r="155" spans="1:7" x14ac:dyDescent="0.25">
      <c r="A155" s="4" t="s">
        <v>17</v>
      </c>
      <c r="B155" s="4">
        <v>284.42</v>
      </c>
      <c r="C155" s="4">
        <v>4040</v>
      </c>
      <c r="D155" s="4">
        <v>4040</v>
      </c>
      <c r="E155" s="4">
        <v>885.57</v>
      </c>
      <c r="F155" s="4">
        <v>311.36</v>
      </c>
      <c r="G155" s="4">
        <v>21.92</v>
      </c>
    </row>
    <row r="156" spans="1:7" x14ac:dyDescent="0.25">
      <c r="A156" s="4" t="s">
        <v>18</v>
      </c>
      <c r="B156" s="4">
        <v>232.39</v>
      </c>
      <c r="C156" s="4">
        <v>3680</v>
      </c>
      <c r="D156" s="4">
        <v>3680</v>
      </c>
      <c r="E156" s="4">
        <v>841.22</v>
      </c>
      <c r="F156" s="4">
        <v>361.99</v>
      </c>
      <c r="G156" s="4">
        <v>22.86</v>
      </c>
    </row>
    <row r="157" spans="1:7" x14ac:dyDescent="0.25">
      <c r="A157" s="4" t="s">
        <v>19</v>
      </c>
      <c r="B157" s="4">
        <v>138.33000000000001</v>
      </c>
      <c r="C157" s="4">
        <v>2920</v>
      </c>
      <c r="D157" s="4">
        <v>2920</v>
      </c>
      <c r="E157" s="4">
        <v>524.64</v>
      </c>
      <c r="F157" s="4">
        <v>379.27</v>
      </c>
      <c r="G157" s="4">
        <v>17.97</v>
      </c>
    </row>
    <row r="158" spans="1:7" x14ac:dyDescent="0.25">
      <c r="A158" s="4" t="s">
        <v>21</v>
      </c>
      <c r="B158" s="4">
        <v>66.37</v>
      </c>
      <c r="C158" s="4">
        <v>260</v>
      </c>
      <c r="D158" s="4">
        <v>260</v>
      </c>
      <c r="E158" s="4">
        <v>230</v>
      </c>
      <c r="F158" s="4">
        <v>346.54</v>
      </c>
      <c r="G158" s="4">
        <v>88.46</v>
      </c>
    </row>
    <row r="159" spans="1:7" x14ac:dyDescent="0.25">
      <c r="A159" s="4" t="s">
        <v>23</v>
      </c>
      <c r="B159" s="4">
        <v>27.69</v>
      </c>
      <c r="C159" s="4">
        <v>500</v>
      </c>
      <c r="D159" s="4">
        <v>500</v>
      </c>
      <c r="E159" s="4">
        <v>86.58</v>
      </c>
      <c r="F159" s="4">
        <v>312.68</v>
      </c>
      <c r="G159" s="4">
        <v>17.32</v>
      </c>
    </row>
    <row r="160" spans="1:7" x14ac:dyDescent="0.25">
      <c r="A160" s="4" t="s">
        <v>25</v>
      </c>
      <c r="B160" s="4">
        <v>52.03</v>
      </c>
      <c r="C160" s="4">
        <v>360</v>
      </c>
      <c r="D160" s="4">
        <v>360</v>
      </c>
      <c r="E160" s="4">
        <v>44.35</v>
      </c>
      <c r="F160" s="4">
        <v>85.24</v>
      </c>
      <c r="G160" s="4">
        <v>12.32</v>
      </c>
    </row>
    <row r="161" spans="1:7" x14ac:dyDescent="0.25">
      <c r="A161" s="4" t="s">
        <v>26</v>
      </c>
      <c r="B161" s="4">
        <v>52.03</v>
      </c>
      <c r="C161" s="4">
        <v>360</v>
      </c>
      <c r="D161" s="4">
        <v>360</v>
      </c>
      <c r="E161" s="4">
        <v>44.35</v>
      </c>
      <c r="F161" s="4">
        <v>85.24</v>
      </c>
      <c r="G161" s="4">
        <v>12.32</v>
      </c>
    </row>
    <row r="162" spans="1:7" x14ac:dyDescent="0.25">
      <c r="A162" s="4" t="s">
        <v>160</v>
      </c>
      <c r="B162" s="4">
        <v>729.65</v>
      </c>
      <c r="C162" s="4">
        <v>3440</v>
      </c>
      <c r="D162" s="4">
        <v>3440</v>
      </c>
      <c r="E162" s="4">
        <v>1371.02</v>
      </c>
      <c r="F162" s="4">
        <v>187.9</v>
      </c>
      <c r="G162" s="4">
        <v>39.86</v>
      </c>
    </row>
    <row r="163" spans="1:7" x14ac:dyDescent="0.25">
      <c r="A163" s="12" t="s">
        <v>17</v>
      </c>
      <c r="B163" s="4">
        <v>729.65</v>
      </c>
      <c r="C163" s="4">
        <v>3440</v>
      </c>
      <c r="D163" s="4">
        <v>3440</v>
      </c>
      <c r="E163" s="4">
        <v>1371.02</v>
      </c>
      <c r="F163" s="4">
        <v>187.9</v>
      </c>
      <c r="G163" s="4">
        <v>39.86</v>
      </c>
    </row>
    <row r="164" spans="1:7" x14ac:dyDescent="0.25">
      <c r="A164" s="4" t="s">
        <v>18</v>
      </c>
      <c r="B164" s="4">
        <v>681.88</v>
      </c>
      <c r="C164" s="4">
        <v>3000</v>
      </c>
      <c r="D164" s="4">
        <v>3000</v>
      </c>
      <c r="E164" s="4">
        <v>1282.4000000000001</v>
      </c>
      <c r="F164" s="4">
        <v>188.07</v>
      </c>
      <c r="G164" s="4">
        <v>42.75</v>
      </c>
    </row>
    <row r="165" spans="1:7" x14ac:dyDescent="0.25">
      <c r="A165" s="4" t="s">
        <v>19</v>
      </c>
      <c r="B165" s="4">
        <v>563.42999999999995</v>
      </c>
      <c r="C165" s="4">
        <v>2200</v>
      </c>
      <c r="D165" s="4">
        <v>2200</v>
      </c>
      <c r="E165" s="4">
        <v>1049.28</v>
      </c>
      <c r="F165" s="4">
        <v>186.23</v>
      </c>
      <c r="G165" s="4">
        <v>47.69</v>
      </c>
    </row>
    <row r="166" spans="1:7" x14ac:dyDescent="0.25">
      <c r="A166" s="4" t="s">
        <v>21</v>
      </c>
      <c r="B166" s="4">
        <v>24.89</v>
      </c>
      <c r="C166" s="4">
        <v>300</v>
      </c>
      <c r="D166" s="4">
        <v>300</v>
      </c>
      <c r="E166" s="4">
        <v>60</v>
      </c>
      <c r="F166" s="4">
        <v>241.06</v>
      </c>
      <c r="G166" s="4">
        <v>20</v>
      </c>
    </row>
    <row r="167" spans="1:7" x14ac:dyDescent="0.25">
      <c r="A167" s="4" t="s">
        <v>23</v>
      </c>
      <c r="B167" s="4">
        <v>93.56</v>
      </c>
      <c r="C167" s="4">
        <v>500</v>
      </c>
      <c r="D167" s="4">
        <v>500</v>
      </c>
      <c r="E167" s="4">
        <v>173.12</v>
      </c>
      <c r="F167" s="4">
        <v>185.04</v>
      </c>
      <c r="G167" s="4">
        <v>34.619999999999997</v>
      </c>
    </row>
    <row r="168" spans="1:7" x14ac:dyDescent="0.25">
      <c r="A168" s="12" t="s">
        <v>25</v>
      </c>
      <c r="B168" s="4">
        <v>47.77</v>
      </c>
      <c r="C168" s="4">
        <v>440</v>
      </c>
      <c r="D168" s="4">
        <v>440</v>
      </c>
      <c r="E168" s="4">
        <v>88.62</v>
      </c>
      <c r="F168" s="4">
        <v>185.51</v>
      </c>
      <c r="G168" s="4">
        <v>20.14</v>
      </c>
    </row>
    <row r="169" spans="1:7" x14ac:dyDescent="0.25">
      <c r="A169" s="108" t="s">
        <v>26</v>
      </c>
      <c r="B169" s="108">
        <v>47.77</v>
      </c>
      <c r="C169" s="108">
        <v>300</v>
      </c>
      <c r="D169" s="108">
        <v>300</v>
      </c>
      <c r="E169" s="108">
        <v>88.62</v>
      </c>
      <c r="F169" s="108">
        <v>185.51</v>
      </c>
      <c r="G169" s="108">
        <v>29.54</v>
      </c>
    </row>
    <row r="170" spans="1:7" x14ac:dyDescent="0.25">
      <c r="A170" s="4" t="s">
        <v>38</v>
      </c>
      <c r="B170" s="4"/>
      <c r="C170" s="4">
        <v>140</v>
      </c>
      <c r="D170" s="4">
        <v>140</v>
      </c>
      <c r="E170" s="4"/>
      <c r="F170" s="4"/>
      <c r="G170" s="4"/>
    </row>
    <row r="171" spans="1:7" x14ac:dyDescent="0.25">
      <c r="A171" s="4" t="s">
        <v>172</v>
      </c>
      <c r="B171" s="4">
        <v>4189.75</v>
      </c>
      <c r="C171" s="4">
        <v>14300</v>
      </c>
      <c r="D171" s="4">
        <v>14300</v>
      </c>
      <c r="E171" s="4">
        <v>11653.65</v>
      </c>
      <c r="F171" s="4">
        <v>278.14999999999998</v>
      </c>
      <c r="G171" s="4">
        <v>81.489999999999995</v>
      </c>
    </row>
    <row r="172" spans="1:7" x14ac:dyDescent="0.25">
      <c r="A172" s="4" t="s">
        <v>175</v>
      </c>
      <c r="B172" s="4">
        <v>4189.75</v>
      </c>
      <c r="C172" s="4">
        <v>14300</v>
      </c>
      <c r="D172" s="4">
        <v>14300</v>
      </c>
      <c r="E172" s="4">
        <v>11653.65</v>
      </c>
      <c r="F172" s="4">
        <v>278.14999999999998</v>
      </c>
      <c r="G172" s="4">
        <v>81.489999999999995</v>
      </c>
    </row>
    <row r="173" spans="1:7" x14ac:dyDescent="0.25">
      <c r="A173" s="4" t="s">
        <v>17</v>
      </c>
      <c r="B173" s="4">
        <v>4189.75</v>
      </c>
      <c r="C173" s="4">
        <v>14300</v>
      </c>
      <c r="D173" s="4">
        <v>14300</v>
      </c>
      <c r="E173" s="4">
        <v>11653.65</v>
      </c>
      <c r="F173" s="4">
        <v>278.14999999999998</v>
      </c>
      <c r="G173" s="4">
        <v>81.489999999999995</v>
      </c>
    </row>
    <row r="174" spans="1:7" x14ac:dyDescent="0.25">
      <c r="A174" s="4" t="s">
        <v>18</v>
      </c>
      <c r="B174" s="4">
        <v>3918.98</v>
      </c>
      <c r="C174" s="4">
        <v>13000</v>
      </c>
      <c r="D174" s="4">
        <v>13000</v>
      </c>
      <c r="E174" s="4">
        <v>10900.3</v>
      </c>
      <c r="F174" s="4">
        <v>278.14</v>
      </c>
      <c r="G174" s="4">
        <v>83.85</v>
      </c>
    </row>
    <row r="175" spans="1:7" x14ac:dyDescent="0.25">
      <c r="A175" s="4" t="s">
        <v>19</v>
      </c>
      <c r="B175" s="4">
        <v>3109.11</v>
      </c>
      <c r="C175" s="4">
        <v>7600</v>
      </c>
      <c r="D175" s="4">
        <v>7600</v>
      </c>
      <c r="E175" s="4">
        <v>7600</v>
      </c>
      <c r="F175" s="4">
        <v>244.44</v>
      </c>
      <c r="G175" s="4">
        <v>100</v>
      </c>
    </row>
    <row r="176" spans="1:7" x14ac:dyDescent="0.25">
      <c r="A176" s="4" t="s">
        <v>21</v>
      </c>
      <c r="B176" s="4">
        <v>141.01</v>
      </c>
      <c r="C176" s="4">
        <v>2200</v>
      </c>
      <c r="D176" s="4">
        <v>2200</v>
      </c>
      <c r="E176" s="4">
        <v>510</v>
      </c>
      <c r="F176" s="4">
        <v>361.68</v>
      </c>
      <c r="G176" s="4">
        <v>23.18</v>
      </c>
    </row>
    <row r="177" spans="1:7" x14ac:dyDescent="0.25">
      <c r="A177" s="4" t="s">
        <v>23</v>
      </c>
      <c r="B177" s="4">
        <v>668.86</v>
      </c>
      <c r="C177" s="4">
        <v>3200</v>
      </c>
      <c r="D177" s="4">
        <v>3200</v>
      </c>
      <c r="E177" s="4">
        <v>2790.3</v>
      </c>
      <c r="F177" s="4">
        <v>417.17</v>
      </c>
      <c r="G177" s="4">
        <v>87.2</v>
      </c>
    </row>
    <row r="178" spans="1:7" x14ac:dyDescent="0.25">
      <c r="A178" s="12" t="s">
        <v>25</v>
      </c>
      <c r="B178" s="4">
        <v>270.77</v>
      </c>
      <c r="C178" s="4">
        <v>1300</v>
      </c>
      <c r="D178" s="4">
        <v>1300</v>
      </c>
      <c r="E178" s="4">
        <v>753.35</v>
      </c>
      <c r="F178" s="4">
        <v>278.23</v>
      </c>
      <c r="G178" s="4">
        <v>57.95</v>
      </c>
    </row>
    <row r="179" spans="1:7" x14ac:dyDescent="0.25">
      <c r="A179" s="4" t="s">
        <v>26</v>
      </c>
      <c r="B179" s="4">
        <v>270.77</v>
      </c>
      <c r="C179" s="4">
        <v>1300</v>
      </c>
      <c r="D179" s="4">
        <v>1300</v>
      </c>
      <c r="E179" s="4">
        <v>753.35</v>
      </c>
      <c r="F179" s="4">
        <v>278.23</v>
      </c>
      <c r="G179" s="4">
        <v>57.95</v>
      </c>
    </row>
    <row r="180" spans="1:7" x14ac:dyDescent="0.25">
      <c r="A180" s="4" t="s">
        <v>103</v>
      </c>
      <c r="B180" s="4">
        <v>515679.58</v>
      </c>
      <c r="C180" s="4">
        <v>1167358</v>
      </c>
      <c r="D180" s="4">
        <v>1459197.5</v>
      </c>
      <c r="E180" s="4">
        <v>627284.81000000006</v>
      </c>
      <c r="F180" s="4">
        <v>121.64</v>
      </c>
      <c r="G180" s="4">
        <v>42.99</v>
      </c>
    </row>
    <row r="181" spans="1:7" x14ac:dyDescent="0.25">
      <c r="A181" s="9" t="s">
        <v>177</v>
      </c>
      <c r="B181" s="20">
        <v>515679.58</v>
      </c>
      <c r="C181" s="20">
        <v>1167358</v>
      </c>
      <c r="D181" s="20">
        <v>1459197.5</v>
      </c>
      <c r="E181" s="20">
        <v>627284.81000000006</v>
      </c>
      <c r="F181" s="20">
        <v>121.64</v>
      </c>
      <c r="G181" s="20">
        <v>42.99</v>
      </c>
    </row>
    <row r="182" spans="1:7" x14ac:dyDescent="0.25">
      <c r="A182" s="4" t="s">
        <v>159</v>
      </c>
      <c r="B182" s="4">
        <v>515679.58</v>
      </c>
      <c r="C182" s="4">
        <v>1167358</v>
      </c>
      <c r="D182" s="4">
        <v>1459197.5</v>
      </c>
      <c r="E182" s="4">
        <v>627284.81000000006</v>
      </c>
      <c r="F182" s="4">
        <v>121.64</v>
      </c>
      <c r="G182" s="4">
        <v>42.99</v>
      </c>
    </row>
    <row r="183" spans="1:7" x14ac:dyDescent="0.25">
      <c r="A183" s="4" t="s">
        <v>172</v>
      </c>
      <c r="B183" s="4">
        <v>515679.58</v>
      </c>
      <c r="C183" s="4">
        <v>1167358</v>
      </c>
      <c r="D183" s="4">
        <v>1459197.5</v>
      </c>
      <c r="E183" s="4">
        <v>627284.81000000006</v>
      </c>
      <c r="F183" s="4">
        <v>121.64</v>
      </c>
      <c r="G183" s="4">
        <v>42.99</v>
      </c>
    </row>
    <row r="184" spans="1:7" x14ac:dyDescent="0.25">
      <c r="A184" s="4" t="s">
        <v>178</v>
      </c>
      <c r="B184" s="4">
        <v>515679.58</v>
      </c>
      <c r="C184" s="4">
        <v>1167358</v>
      </c>
      <c r="D184" s="4">
        <v>1459197.5</v>
      </c>
      <c r="E184" s="4">
        <v>627284.81000000006</v>
      </c>
      <c r="F184" s="4">
        <v>121.64</v>
      </c>
      <c r="G184" s="4">
        <v>42.99</v>
      </c>
    </row>
    <row r="185" spans="1:7" x14ac:dyDescent="0.25">
      <c r="A185" s="4" t="s">
        <v>179</v>
      </c>
      <c r="B185" s="4">
        <v>515679.58</v>
      </c>
      <c r="C185" s="4">
        <v>1167358</v>
      </c>
      <c r="D185" s="4">
        <v>1459197.5</v>
      </c>
      <c r="E185" s="4">
        <v>627284.81000000006</v>
      </c>
      <c r="F185" s="4">
        <v>121.64</v>
      </c>
      <c r="G185" s="4">
        <v>42.99</v>
      </c>
    </row>
    <row r="186" spans="1:7" ht="42" customHeight="1" x14ac:dyDescent="0.25">
      <c r="A186" s="22" t="s">
        <v>17</v>
      </c>
      <c r="B186" s="4">
        <v>515679.58</v>
      </c>
      <c r="C186" s="4">
        <v>1167358</v>
      </c>
      <c r="D186" s="4">
        <v>1459197.5</v>
      </c>
      <c r="E186" s="4">
        <v>627284.81000000006</v>
      </c>
      <c r="F186" s="4">
        <v>121.64</v>
      </c>
      <c r="G186" s="4">
        <v>42.99</v>
      </c>
    </row>
    <row r="187" spans="1:7" x14ac:dyDescent="0.25">
      <c r="A187" s="9" t="s">
        <v>18</v>
      </c>
      <c r="B187" s="20">
        <v>513904.51</v>
      </c>
      <c r="C187" s="20">
        <v>1164358</v>
      </c>
      <c r="D187" s="20">
        <v>1455447.5</v>
      </c>
      <c r="E187" s="20">
        <v>626681.28</v>
      </c>
      <c r="F187" s="20">
        <v>121.95</v>
      </c>
      <c r="G187" s="20">
        <v>43.06</v>
      </c>
    </row>
    <row r="188" spans="1:7" x14ac:dyDescent="0.25">
      <c r="A188" s="4" t="s">
        <v>19</v>
      </c>
      <c r="B188" s="4">
        <v>430708.92</v>
      </c>
      <c r="C188" s="4">
        <v>970000</v>
      </c>
      <c r="D188" s="4">
        <v>1212500</v>
      </c>
      <c r="E188" s="4">
        <v>527429.31999999995</v>
      </c>
      <c r="F188" s="4">
        <v>122.46</v>
      </c>
      <c r="G188" s="4">
        <v>43.5</v>
      </c>
    </row>
    <row r="189" spans="1:7" x14ac:dyDescent="0.25">
      <c r="A189" s="4" t="s">
        <v>21</v>
      </c>
      <c r="B189" s="4">
        <v>15380.32</v>
      </c>
      <c r="C189" s="4">
        <v>40000</v>
      </c>
      <c r="D189" s="4">
        <v>50000</v>
      </c>
      <c r="E189" s="4">
        <v>14762.94</v>
      </c>
      <c r="F189" s="4">
        <v>95.99</v>
      </c>
      <c r="G189" s="4">
        <v>29.53</v>
      </c>
    </row>
    <row r="190" spans="1:7" x14ac:dyDescent="0.25">
      <c r="A190" s="4" t="s">
        <v>23</v>
      </c>
      <c r="B190" s="4">
        <v>67815.27</v>
      </c>
      <c r="C190" s="4">
        <v>154358</v>
      </c>
      <c r="D190" s="4">
        <v>192947.5</v>
      </c>
      <c r="E190" s="4">
        <v>84489.02</v>
      </c>
      <c r="F190" s="4">
        <v>124.59</v>
      </c>
      <c r="G190" s="4">
        <v>43.79</v>
      </c>
    </row>
    <row r="191" spans="1:7" x14ac:dyDescent="0.25">
      <c r="A191" s="4" t="s">
        <v>25</v>
      </c>
      <c r="B191" s="4">
        <v>1775.07</v>
      </c>
      <c r="C191" s="4">
        <v>3000</v>
      </c>
      <c r="D191" s="4">
        <v>3750</v>
      </c>
      <c r="E191" s="4">
        <v>603.53</v>
      </c>
      <c r="F191" s="4">
        <v>34</v>
      </c>
      <c r="G191" s="4">
        <v>16.09</v>
      </c>
    </row>
    <row r="192" spans="1:7" x14ac:dyDescent="0.25">
      <c r="A192" s="4" t="s">
        <v>48</v>
      </c>
      <c r="B192" s="4">
        <v>1775.07</v>
      </c>
      <c r="C192" s="4">
        <v>3000</v>
      </c>
      <c r="D192" s="4">
        <v>3750</v>
      </c>
      <c r="E192" s="4">
        <v>603.53</v>
      </c>
      <c r="F192" s="4">
        <v>34</v>
      </c>
      <c r="G192" s="4">
        <v>16.09</v>
      </c>
    </row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9"/>
  <sheetViews>
    <sheetView topLeftCell="A13" workbookViewId="0">
      <selection activeCell="A59" sqref="A59:G59"/>
    </sheetView>
  </sheetViews>
  <sheetFormatPr defaultRowHeight="15" x14ac:dyDescent="0.25"/>
  <cols>
    <col min="1" max="1" width="36.7109375" customWidth="1"/>
    <col min="2" max="2" width="16.85546875" customWidth="1"/>
    <col min="3" max="4" width="18.28515625" customWidth="1"/>
    <col min="5" max="5" width="14.5703125" customWidth="1"/>
    <col min="6" max="6" width="12.42578125" customWidth="1"/>
  </cols>
  <sheetData>
    <row r="1" spans="1:7" s="2" customFormat="1" ht="63" customHeight="1" x14ac:dyDescent="0.15">
      <c r="A1" s="80" t="s">
        <v>0</v>
      </c>
      <c r="B1" s="81" t="s">
        <v>183</v>
      </c>
      <c r="C1" s="80" t="s">
        <v>146</v>
      </c>
      <c r="D1" s="80" t="s">
        <v>184</v>
      </c>
      <c r="E1" s="82" t="s">
        <v>155</v>
      </c>
      <c r="F1" s="80" t="s">
        <v>140</v>
      </c>
      <c r="G1" s="80" t="s">
        <v>141</v>
      </c>
    </row>
    <row r="2" spans="1:7" x14ac:dyDescent="0.25">
      <c r="A2" s="98" t="s">
        <v>17</v>
      </c>
      <c r="B2" s="98">
        <v>649709</v>
      </c>
      <c r="C2" s="98">
        <v>1513421</v>
      </c>
      <c r="D2" s="98">
        <v>1821817.27</v>
      </c>
      <c r="E2" s="98">
        <v>802638.31</v>
      </c>
      <c r="F2" s="98">
        <v>123.54</v>
      </c>
      <c r="G2" s="98">
        <v>44.06</v>
      </c>
    </row>
    <row r="3" spans="1:7" x14ac:dyDescent="0.25">
      <c r="A3" s="98" t="s">
        <v>18</v>
      </c>
      <c r="B3" s="99">
        <v>522516.37</v>
      </c>
      <c r="C3" s="99">
        <v>1215233</v>
      </c>
      <c r="D3" s="99">
        <v>1509415.37</v>
      </c>
      <c r="E3" s="98">
        <v>644905.55000000005</v>
      </c>
      <c r="F3" s="99">
        <v>123.42</v>
      </c>
      <c r="G3" s="99">
        <v>42.73</v>
      </c>
    </row>
    <row r="4" spans="1:7" x14ac:dyDescent="0.25">
      <c r="A4" s="99" t="s">
        <v>19</v>
      </c>
      <c r="B4" s="99">
        <v>438298.4</v>
      </c>
      <c r="C4" s="99">
        <v>1008383</v>
      </c>
      <c r="D4" s="99">
        <v>1253975.8700000001</v>
      </c>
      <c r="E4" s="99">
        <v>539883.59</v>
      </c>
      <c r="F4" s="99">
        <v>123.18</v>
      </c>
      <c r="G4" s="99">
        <v>43.05</v>
      </c>
    </row>
    <row r="5" spans="1:7" x14ac:dyDescent="0.25">
      <c r="A5" s="99" t="s">
        <v>20</v>
      </c>
      <c r="B5" s="99">
        <v>438298.4</v>
      </c>
      <c r="C5" s="99"/>
      <c r="D5" s="99"/>
      <c r="E5" s="99">
        <v>539883.59</v>
      </c>
      <c r="F5" s="99">
        <v>123.18</v>
      </c>
      <c r="G5" s="99"/>
    </row>
    <row r="6" spans="1:7" x14ac:dyDescent="0.25">
      <c r="A6" s="99" t="s">
        <v>21</v>
      </c>
      <c r="B6" s="99">
        <v>15612.59</v>
      </c>
      <c r="C6" s="99">
        <v>45260</v>
      </c>
      <c r="D6" s="99">
        <v>55260</v>
      </c>
      <c r="E6" s="99">
        <v>17482.939999999999</v>
      </c>
      <c r="F6" s="99">
        <v>111.98</v>
      </c>
      <c r="G6" s="99">
        <v>31.64</v>
      </c>
    </row>
    <row r="7" spans="1:7" x14ac:dyDescent="0.25">
      <c r="A7" s="99" t="s">
        <v>22</v>
      </c>
      <c r="B7" s="99">
        <v>15612.59</v>
      </c>
      <c r="C7" s="99"/>
      <c r="D7" s="99"/>
      <c r="E7" s="99">
        <v>17482.939999999999</v>
      </c>
      <c r="F7" s="99">
        <v>111.98</v>
      </c>
      <c r="G7" s="99"/>
    </row>
    <row r="8" spans="1:7" x14ac:dyDescent="0.25">
      <c r="A8" s="99" t="s">
        <v>23</v>
      </c>
      <c r="B8" s="99">
        <v>68605.38</v>
      </c>
      <c r="C8" s="99">
        <v>161590</v>
      </c>
      <c r="D8" s="99">
        <v>200179.5</v>
      </c>
      <c r="E8" s="99">
        <v>87539.02</v>
      </c>
      <c r="F8" s="99">
        <v>127.6</v>
      </c>
      <c r="G8" s="99">
        <v>43.73</v>
      </c>
    </row>
    <row r="9" spans="1:7" x14ac:dyDescent="0.25">
      <c r="A9" s="99" t="s">
        <v>24</v>
      </c>
      <c r="B9" s="99">
        <v>68605.38</v>
      </c>
      <c r="C9" s="99"/>
      <c r="D9" s="99"/>
      <c r="E9" s="99">
        <v>87539.02</v>
      </c>
      <c r="F9" s="99">
        <v>127.6</v>
      </c>
      <c r="G9" s="99"/>
    </row>
    <row r="10" spans="1:7" x14ac:dyDescent="0.25">
      <c r="A10" s="100" t="s">
        <v>25</v>
      </c>
      <c r="B10" s="99">
        <v>126525.23</v>
      </c>
      <c r="C10" s="99">
        <v>295184</v>
      </c>
      <c r="D10" s="99">
        <v>309430.90000000002</v>
      </c>
      <c r="E10" s="99">
        <v>156943.97</v>
      </c>
      <c r="F10" s="99">
        <v>124.04</v>
      </c>
      <c r="G10" s="99">
        <v>50.72</v>
      </c>
    </row>
    <row r="11" spans="1:7" x14ac:dyDescent="0.25">
      <c r="A11" s="98" t="s">
        <v>26</v>
      </c>
      <c r="B11" s="99">
        <v>20482.62</v>
      </c>
      <c r="C11" s="99">
        <v>66755</v>
      </c>
      <c r="D11" s="99">
        <v>65593</v>
      </c>
      <c r="E11" s="98">
        <v>35222.839999999997</v>
      </c>
      <c r="F11" s="99">
        <v>171.96</v>
      </c>
      <c r="G11" s="99">
        <v>53.7</v>
      </c>
    </row>
    <row r="12" spans="1:7" x14ac:dyDescent="0.25">
      <c r="A12" s="99" t="s">
        <v>27</v>
      </c>
      <c r="B12" s="99">
        <v>2693.21</v>
      </c>
      <c r="C12" s="99"/>
      <c r="D12" s="99"/>
      <c r="E12" s="99">
        <v>13007.28</v>
      </c>
      <c r="F12" s="99">
        <v>482.97</v>
      </c>
      <c r="G12" s="99"/>
    </row>
    <row r="13" spans="1:7" x14ac:dyDescent="0.25">
      <c r="A13" s="99" t="s">
        <v>28</v>
      </c>
      <c r="B13" s="99">
        <v>16772.32</v>
      </c>
      <c r="C13" s="99"/>
      <c r="D13" s="99"/>
      <c r="E13" s="99">
        <v>21609.65</v>
      </c>
      <c r="F13" s="99">
        <v>128.84</v>
      </c>
      <c r="G13" s="99"/>
    </row>
    <row r="14" spans="1:7" x14ac:dyDescent="0.25">
      <c r="A14" s="100" t="s">
        <v>29</v>
      </c>
      <c r="B14" s="99">
        <v>183.09</v>
      </c>
      <c r="C14" s="99"/>
      <c r="D14" s="99"/>
      <c r="E14" s="99">
        <v>367.91</v>
      </c>
      <c r="F14" s="99">
        <v>200.94</v>
      </c>
      <c r="G14" s="99"/>
    </row>
    <row r="15" spans="1:7" x14ac:dyDescent="0.25">
      <c r="A15" s="99" t="s">
        <v>30</v>
      </c>
      <c r="B15" s="99">
        <v>834</v>
      </c>
      <c r="C15" s="99"/>
      <c r="D15" s="99"/>
      <c r="E15" s="99">
        <v>238</v>
      </c>
      <c r="F15" s="99">
        <v>28.54</v>
      </c>
      <c r="G15" s="99"/>
    </row>
    <row r="16" spans="1:7" x14ac:dyDescent="0.25">
      <c r="A16" s="99" t="s">
        <v>31</v>
      </c>
      <c r="B16" s="99">
        <v>68228.539999999994</v>
      </c>
      <c r="C16" s="99">
        <v>147066</v>
      </c>
      <c r="D16" s="99">
        <v>162466.9</v>
      </c>
      <c r="E16" s="99">
        <v>78065.19</v>
      </c>
      <c r="F16" s="99">
        <v>114.42</v>
      </c>
      <c r="G16" s="99">
        <v>48.05</v>
      </c>
    </row>
    <row r="17" spans="1:7" x14ac:dyDescent="0.25">
      <c r="A17" s="99" t="s">
        <v>32</v>
      </c>
      <c r="B17" s="99">
        <v>7366.17</v>
      </c>
      <c r="C17" s="99"/>
      <c r="D17" s="99"/>
      <c r="E17" s="99">
        <v>8100.58</v>
      </c>
      <c r="F17" s="99">
        <v>109.97</v>
      </c>
      <c r="G17" s="99"/>
    </row>
    <row r="18" spans="1:7" x14ac:dyDescent="0.25">
      <c r="A18" s="100" t="s">
        <v>33</v>
      </c>
      <c r="B18" s="99">
        <v>13981.39</v>
      </c>
      <c r="C18" s="99"/>
      <c r="D18" s="99"/>
      <c r="E18" s="99">
        <v>36407.040000000001</v>
      </c>
      <c r="F18" s="99">
        <v>260.39999999999998</v>
      </c>
      <c r="G18" s="99"/>
    </row>
    <row r="19" spans="1:7" x14ac:dyDescent="0.25">
      <c r="A19" s="99" t="s">
        <v>34</v>
      </c>
      <c r="B19" s="99">
        <v>42509.91</v>
      </c>
      <c r="C19" s="99"/>
      <c r="D19" s="99"/>
      <c r="E19" s="99">
        <v>28864.080000000002</v>
      </c>
      <c r="F19" s="99">
        <v>67.900000000000006</v>
      </c>
      <c r="G19" s="99"/>
    </row>
    <row r="20" spans="1:7" x14ac:dyDescent="0.25">
      <c r="A20" s="99" t="s">
        <v>35</v>
      </c>
      <c r="B20" s="99">
        <v>2015.49</v>
      </c>
      <c r="C20" s="99"/>
      <c r="D20" s="99"/>
      <c r="E20" s="99">
        <v>2875.44</v>
      </c>
      <c r="F20" s="99">
        <v>142.66999999999999</v>
      </c>
      <c r="G20" s="99"/>
    </row>
    <row r="21" spans="1:7" x14ac:dyDescent="0.25">
      <c r="A21" s="100" t="s">
        <v>36</v>
      </c>
      <c r="B21" s="99">
        <v>2274.36</v>
      </c>
      <c r="C21" s="99"/>
      <c r="D21" s="99"/>
      <c r="E21" s="99">
        <v>823.85</v>
      </c>
      <c r="F21" s="99">
        <v>36.22</v>
      </c>
      <c r="G21" s="99"/>
    </row>
    <row r="22" spans="1:7" x14ac:dyDescent="0.25">
      <c r="A22" s="99" t="s">
        <v>37</v>
      </c>
      <c r="B22" s="99">
        <v>81.22</v>
      </c>
      <c r="C22" s="99"/>
      <c r="D22" s="99"/>
      <c r="E22" s="99">
        <v>994.2</v>
      </c>
      <c r="F22" s="99">
        <v>1224.08</v>
      </c>
      <c r="G22" s="99"/>
    </row>
    <row r="23" spans="1:7" x14ac:dyDescent="0.25">
      <c r="A23" s="100" t="s">
        <v>38</v>
      </c>
      <c r="B23" s="99">
        <v>33669.33</v>
      </c>
      <c r="C23" s="99">
        <v>67643</v>
      </c>
      <c r="D23" s="99">
        <v>67143</v>
      </c>
      <c r="E23" s="99">
        <v>40110.94</v>
      </c>
      <c r="F23" s="99">
        <v>119.13</v>
      </c>
      <c r="G23" s="99">
        <v>59.74</v>
      </c>
    </row>
    <row r="24" spans="1:7" x14ac:dyDescent="0.25">
      <c r="A24" s="98" t="s">
        <v>39</v>
      </c>
      <c r="B24" s="99">
        <v>3438.27</v>
      </c>
      <c r="C24" s="99"/>
      <c r="D24" s="99"/>
      <c r="E24" s="98">
        <v>7793.84</v>
      </c>
      <c r="F24" s="99">
        <v>226.68</v>
      </c>
      <c r="G24" s="99"/>
    </row>
    <row r="25" spans="1:7" x14ac:dyDescent="0.25">
      <c r="A25" s="99" t="s">
        <v>40</v>
      </c>
      <c r="B25" s="99">
        <v>7311.78</v>
      </c>
      <c r="C25" s="99"/>
      <c r="D25" s="99"/>
      <c r="E25" s="99">
        <v>13937.07</v>
      </c>
      <c r="F25" s="99">
        <v>190.61</v>
      </c>
      <c r="G25" s="99"/>
    </row>
    <row r="26" spans="1:7" x14ac:dyDescent="0.25">
      <c r="A26" s="100" t="s">
        <v>41</v>
      </c>
      <c r="B26" s="99">
        <v>63.72</v>
      </c>
      <c r="C26" s="99"/>
      <c r="D26" s="99"/>
      <c r="E26" s="99">
        <v>903.72</v>
      </c>
      <c r="F26" s="99">
        <v>1418.27</v>
      </c>
      <c r="G26" s="99"/>
    </row>
    <row r="27" spans="1:7" x14ac:dyDescent="0.25">
      <c r="A27" s="99" t="s">
        <v>42</v>
      </c>
      <c r="B27" s="99">
        <v>2223.16</v>
      </c>
      <c r="C27" s="99"/>
      <c r="D27" s="99"/>
      <c r="E27" s="99">
        <v>2787.84</v>
      </c>
      <c r="F27" s="99">
        <v>125.4</v>
      </c>
      <c r="G27" s="99"/>
    </row>
    <row r="28" spans="1:7" x14ac:dyDescent="0.25">
      <c r="A28" s="99" t="s">
        <v>43</v>
      </c>
      <c r="B28" s="99">
        <v>540.44000000000005</v>
      </c>
      <c r="C28" s="99"/>
      <c r="D28" s="99"/>
      <c r="E28" s="99">
        <v>477.86</v>
      </c>
      <c r="F28" s="99">
        <v>88.42</v>
      </c>
      <c r="G28" s="99"/>
    </row>
    <row r="29" spans="1:7" x14ac:dyDescent="0.25">
      <c r="A29" s="99" t="s">
        <v>44</v>
      </c>
      <c r="B29" s="99">
        <v>144.1</v>
      </c>
      <c r="C29" s="99"/>
      <c r="D29" s="99"/>
      <c r="E29" s="99">
        <v>3055.93</v>
      </c>
      <c r="F29" s="99">
        <v>2120.6999999999998</v>
      </c>
      <c r="G29" s="99"/>
    </row>
    <row r="30" spans="1:7" x14ac:dyDescent="0.25">
      <c r="A30" s="99" t="s">
        <v>45</v>
      </c>
      <c r="B30" s="99">
        <v>18320.36</v>
      </c>
      <c r="C30" s="99"/>
      <c r="D30" s="99"/>
      <c r="E30" s="99">
        <v>10199.379999999999</v>
      </c>
      <c r="F30" s="99">
        <v>55.67</v>
      </c>
      <c r="G30" s="99"/>
    </row>
    <row r="31" spans="1:7" x14ac:dyDescent="0.25">
      <c r="A31" s="99" t="s">
        <v>46</v>
      </c>
      <c r="B31" s="99">
        <v>257.31</v>
      </c>
      <c r="C31" s="99"/>
      <c r="D31" s="99"/>
      <c r="E31" s="99">
        <v>299.93</v>
      </c>
      <c r="F31" s="99">
        <v>116.56</v>
      </c>
      <c r="G31" s="99"/>
    </row>
    <row r="32" spans="1:7" x14ac:dyDescent="0.25">
      <c r="A32" s="99" t="s">
        <v>47</v>
      </c>
      <c r="B32" s="99">
        <v>1370.19</v>
      </c>
      <c r="C32" s="99"/>
      <c r="D32" s="99"/>
      <c r="E32" s="99">
        <v>655.37</v>
      </c>
      <c r="F32" s="99">
        <v>47.83</v>
      </c>
      <c r="G32" s="99"/>
    </row>
    <row r="33" spans="1:7" x14ac:dyDescent="0.25">
      <c r="A33" s="99" t="s">
        <v>48</v>
      </c>
      <c r="B33" s="99">
        <v>4144.74</v>
      </c>
      <c r="C33" s="99">
        <v>13720</v>
      </c>
      <c r="D33" s="99">
        <v>14228</v>
      </c>
      <c r="E33" s="99">
        <v>3545</v>
      </c>
      <c r="F33" s="99">
        <v>85.53</v>
      </c>
      <c r="G33" s="99">
        <v>24.92</v>
      </c>
    </row>
    <row r="34" spans="1:7" x14ac:dyDescent="0.25">
      <c r="A34" s="101" t="s">
        <v>49</v>
      </c>
      <c r="B34" s="99">
        <v>100</v>
      </c>
      <c r="C34" s="99"/>
      <c r="D34" s="99"/>
      <c r="E34" s="98">
        <v>354.47</v>
      </c>
      <c r="F34" s="99">
        <v>354.47</v>
      </c>
      <c r="G34" s="99"/>
    </row>
    <row r="35" spans="1:7" x14ac:dyDescent="0.25">
      <c r="A35" s="99" t="s">
        <v>50</v>
      </c>
      <c r="B35" s="99">
        <v>754.68</v>
      </c>
      <c r="C35" s="99"/>
      <c r="D35" s="99"/>
      <c r="E35" s="99">
        <v>554.58000000000004</v>
      </c>
      <c r="F35" s="99">
        <v>73.489999999999995</v>
      </c>
      <c r="G35" s="99"/>
    </row>
    <row r="36" spans="1:7" x14ac:dyDescent="0.25">
      <c r="A36" s="99" t="s">
        <v>51</v>
      </c>
      <c r="B36" s="99">
        <v>29.2</v>
      </c>
      <c r="C36" s="99"/>
      <c r="D36" s="99"/>
      <c r="E36" s="99">
        <v>70</v>
      </c>
      <c r="F36" s="99">
        <v>239.73</v>
      </c>
      <c r="G36" s="99"/>
    </row>
    <row r="37" spans="1:7" x14ac:dyDescent="0.25">
      <c r="A37" s="99" t="s">
        <v>52</v>
      </c>
      <c r="B37" s="99">
        <v>1775.07</v>
      </c>
      <c r="C37" s="99"/>
      <c r="D37" s="99"/>
      <c r="E37" s="99">
        <v>688.36</v>
      </c>
      <c r="F37" s="99">
        <v>38.78</v>
      </c>
      <c r="G37" s="99"/>
    </row>
    <row r="38" spans="1:7" x14ac:dyDescent="0.25">
      <c r="A38" s="99" t="s">
        <v>53</v>
      </c>
      <c r="B38" s="99">
        <v>1485.79</v>
      </c>
      <c r="C38" s="99"/>
      <c r="D38" s="99"/>
      <c r="E38" s="99">
        <v>1877.59</v>
      </c>
      <c r="F38" s="99">
        <v>126.37</v>
      </c>
      <c r="G38" s="99"/>
    </row>
    <row r="39" spans="1:7" x14ac:dyDescent="0.25">
      <c r="A39" s="100" t="s">
        <v>54</v>
      </c>
      <c r="B39" s="99">
        <v>381.96</v>
      </c>
      <c r="C39" s="99">
        <v>1092</v>
      </c>
      <c r="D39" s="99">
        <v>1074</v>
      </c>
      <c r="E39" s="99">
        <v>518.79</v>
      </c>
      <c r="F39" s="99">
        <v>135.82</v>
      </c>
      <c r="G39" s="99">
        <v>48.3</v>
      </c>
    </row>
    <row r="40" spans="1:7" x14ac:dyDescent="0.25">
      <c r="A40" s="98" t="s">
        <v>55</v>
      </c>
      <c r="B40" s="99">
        <v>381.96</v>
      </c>
      <c r="C40" s="99">
        <v>1092</v>
      </c>
      <c r="D40" s="99">
        <v>1074</v>
      </c>
      <c r="E40" s="98">
        <v>518.79</v>
      </c>
      <c r="F40" s="99">
        <v>135.82</v>
      </c>
      <c r="G40" s="99">
        <v>48.3</v>
      </c>
    </row>
    <row r="41" spans="1:7" x14ac:dyDescent="0.25">
      <c r="A41" s="98" t="s">
        <v>56</v>
      </c>
      <c r="B41" s="99">
        <v>317.26</v>
      </c>
      <c r="C41" s="99"/>
      <c r="D41" s="99"/>
      <c r="E41" s="98">
        <v>389.39</v>
      </c>
      <c r="F41" s="99">
        <v>122.74</v>
      </c>
      <c r="G41" s="99"/>
    </row>
    <row r="42" spans="1:7" ht="30" x14ac:dyDescent="0.25">
      <c r="A42" s="100" t="s">
        <v>57</v>
      </c>
      <c r="B42" s="99">
        <v>64.7</v>
      </c>
      <c r="C42" s="99"/>
      <c r="D42" s="99"/>
      <c r="E42" s="99">
        <v>129.4</v>
      </c>
      <c r="F42" s="99">
        <v>200</v>
      </c>
      <c r="G42" s="99"/>
    </row>
    <row r="43" spans="1:7" ht="30" x14ac:dyDescent="0.25">
      <c r="A43" s="100" t="s">
        <v>58</v>
      </c>
      <c r="B43" s="99"/>
      <c r="C43" s="99">
        <v>1327</v>
      </c>
      <c r="D43" s="99">
        <v>1327</v>
      </c>
      <c r="E43" s="99"/>
      <c r="F43" s="99"/>
      <c r="G43" s="99"/>
    </row>
    <row r="44" spans="1:7" ht="30" x14ac:dyDescent="0.25">
      <c r="A44" s="101" t="s">
        <v>59</v>
      </c>
      <c r="B44" s="99"/>
      <c r="C44" s="99">
        <v>1327</v>
      </c>
      <c r="D44" s="99">
        <v>1327</v>
      </c>
      <c r="E44" s="99"/>
      <c r="F44" s="99"/>
      <c r="G44" s="99"/>
    </row>
    <row r="45" spans="1:7" ht="30" x14ac:dyDescent="0.25">
      <c r="A45" s="101" t="s">
        <v>60</v>
      </c>
      <c r="B45" s="99"/>
      <c r="C45" s="99">
        <v>300</v>
      </c>
      <c r="D45" s="99">
        <v>300</v>
      </c>
      <c r="E45" s="99"/>
      <c r="F45" s="99"/>
      <c r="G45" s="99"/>
    </row>
    <row r="46" spans="1:7" ht="30" x14ac:dyDescent="0.25">
      <c r="A46" s="101" t="s">
        <v>61</v>
      </c>
      <c r="B46" s="99"/>
      <c r="C46" s="99">
        <v>300</v>
      </c>
      <c r="D46" s="99">
        <v>300</v>
      </c>
      <c r="E46" s="99"/>
      <c r="F46" s="99"/>
      <c r="G46" s="99"/>
    </row>
    <row r="47" spans="1:7" x14ac:dyDescent="0.25">
      <c r="A47" s="101" t="s">
        <v>62</v>
      </c>
      <c r="B47" s="99">
        <v>285.44</v>
      </c>
      <c r="C47" s="99">
        <v>285</v>
      </c>
      <c r="D47" s="99">
        <v>270</v>
      </c>
      <c r="E47" s="99">
        <v>270</v>
      </c>
      <c r="F47" s="99">
        <v>94.59</v>
      </c>
      <c r="G47" s="99">
        <v>100</v>
      </c>
    </row>
    <row r="48" spans="1:7" x14ac:dyDescent="0.25">
      <c r="A48" s="100" t="s">
        <v>63</v>
      </c>
      <c r="B48" s="99">
        <v>285.44</v>
      </c>
      <c r="C48" s="99">
        <v>285</v>
      </c>
      <c r="D48" s="99">
        <v>270</v>
      </c>
      <c r="E48" s="99">
        <v>270</v>
      </c>
      <c r="F48" s="99">
        <v>94.59</v>
      </c>
      <c r="G48" s="99">
        <v>100</v>
      </c>
    </row>
    <row r="49" spans="1:7" x14ac:dyDescent="0.25">
      <c r="A49" s="98" t="s">
        <v>64</v>
      </c>
      <c r="B49" s="99">
        <v>285.44</v>
      </c>
      <c r="C49" s="99"/>
      <c r="D49" s="99"/>
      <c r="E49" s="99">
        <v>270</v>
      </c>
      <c r="F49" s="99">
        <v>94.59</v>
      </c>
      <c r="G49" s="99"/>
    </row>
    <row r="50" spans="1:7" x14ac:dyDescent="0.25">
      <c r="A50" s="98" t="s">
        <v>65</v>
      </c>
      <c r="B50" s="99"/>
      <c r="C50" s="99">
        <v>21857</v>
      </c>
      <c r="D50" s="99">
        <v>12388</v>
      </c>
      <c r="E50" s="99">
        <v>4890.91</v>
      </c>
      <c r="F50" s="99"/>
      <c r="G50" s="99">
        <v>39.479999999999997</v>
      </c>
    </row>
    <row r="51" spans="1:7" x14ac:dyDescent="0.25">
      <c r="A51" s="99" t="s">
        <v>66</v>
      </c>
      <c r="B51" s="99"/>
      <c r="C51" s="99">
        <v>11857</v>
      </c>
      <c r="D51" s="99">
        <v>12388</v>
      </c>
      <c r="E51" s="99">
        <v>4890.91</v>
      </c>
      <c r="F51" s="99"/>
      <c r="G51" s="99">
        <v>39.479999999999997</v>
      </c>
    </row>
    <row r="52" spans="1:7" x14ac:dyDescent="0.25">
      <c r="A52" s="98" t="s">
        <v>67</v>
      </c>
      <c r="B52" s="99"/>
      <c r="C52" s="99">
        <v>11327</v>
      </c>
      <c r="D52" s="99">
        <v>11327</v>
      </c>
      <c r="E52" s="99">
        <v>4743.4399999999996</v>
      </c>
      <c r="F52" s="99"/>
      <c r="G52" s="99">
        <v>41.88</v>
      </c>
    </row>
    <row r="53" spans="1:7" x14ac:dyDescent="0.25">
      <c r="A53" s="101" t="s">
        <v>68</v>
      </c>
      <c r="B53" s="99"/>
      <c r="C53" s="99"/>
      <c r="D53" s="99"/>
      <c r="E53" s="99">
        <v>3763.53</v>
      </c>
      <c r="F53" s="99"/>
      <c r="G53" s="99"/>
    </row>
    <row r="54" spans="1:7" x14ac:dyDescent="0.25">
      <c r="A54" s="99" t="s">
        <v>143</v>
      </c>
      <c r="B54" s="99"/>
      <c r="C54" s="99"/>
      <c r="D54" s="99"/>
      <c r="E54" s="99">
        <v>979.91</v>
      </c>
      <c r="F54" s="99"/>
      <c r="G54" s="99"/>
    </row>
    <row r="55" spans="1:7" ht="30" x14ac:dyDescent="0.25">
      <c r="A55" s="100" t="s">
        <v>69</v>
      </c>
      <c r="B55" s="99"/>
      <c r="C55" s="99">
        <v>530</v>
      </c>
      <c r="D55" s="99">
        <v>1061</v>
      </c>
      <c r="E55" s="99">
        <v>147.47</v>
      </c>
      <c r="F55" s="99"/>
      <c r="G55" s="99">
        <v>13.9</v>
      </c>
    </row>
    <row r="56" spans="1:7" x14ac:dyDescent="0.25">
      <c r="A56" s="99" t="s">
        <v>144</v>
      </c>
      <c r="B56" s="99"/>
      <c r="C56" s="99"/>
      <c r="D56" s="99"/>
      <c r="E56" s="99">
        <v>147.47</v>
      </c>
      <c r="F56" s="99"/>
      <c r="G56" s="99"/>
    </row>
    <row r="57" spans="1:7" ht="30" x14ac:dyDescent="0.25">
      <c r="A57" s="100" t="s">
        <v>70</v>
      </c>
      <c r="B57" s="99"/>
      <c r="C57" s="99">
        <v>10000</v>
      </c>
      <c r="D57" s="99"/>
      <c r="E57" s="99"/>
      <c r="F57" s="99"/>
      <c r="G57" s="99"/>
    </row>
    <row r="58" spans="1:7" ht="30" x14ac:dyDescent="0.25">
      <c r="A58" s="100" t="s">
        <v>71</v>
      </c>
      <c r="B58" s="99"/>
      <c r="C58" s="99">
        <v>10000</v>
      </c>
      <c r="D58" s="99"/>
      <c r="E58" s="99"/>
      <c r="F58" s="99"/>
      <c r="G58" s="99"/>
    </row>
    <row r="59" spans="1:7" ht="30" customHeight="1" x14ac:dyDescent="0.25">
      <c r="A59" s="109" t="str">
        <f>+'I.OPĆI DIO- SAŽETAK  PR. I RASH'!F5</f>
        <v>Izvršenje 01.01.-30.06.2023.</v>
      </c>
      <c r="B59" s="109">
        <v>649709</v>
      </c>
      <c r="C59" s="109">
        <v>1535278</v>
      </c>
      <c r="D59" s="109">
        <v>1834205.27</v>
      </c>
      <c r="E59" s="109">
        <v>807529.22</v>
      </c>
      <c r="F59" s="109">
        <v>124.29</v>
      </c>
      <c r="G59" s="109">
        <v>44.03</v>
      </c>
    </row>
  </sheetData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B6D0F-D70F-486D-95CD-9784A5FFDCDC}">
  <dimension ref="A1:G15"/>
  <sheetViews>
    <sheetView tabSelected="1" workbookViewId="0">
      <selection activeCell="A10" sqref="A10:G11"/>
    </sheetView>
  </sheetViews>
  <sheetFormatPr defaultColWidth="9.140625" defaultRowHeight="15.75" x14ac:dyDescent="0.25"/>
  <cols>
    <col min="1" max="1" width="27" style="83" customWidth="1"/>
    <col min="2" max="2" width="17.5703125" style="83" customWidth="1"/>
    <col min="3" max="4" width="14.42578125" style="83" customWidth="1"/>
    <col min="5" max="5" width="16.28515625" style="83" customWidth="1"/>
    <col min="6" max="6" width="15.28515625" style="83" customWidth="1"/>
    <col min="7" max="7" width="16.28515625" style="83" customWidth="1"/>
    <col min="8" max="16384" width="9.140625" style="83"/>
  </cols>
  <sheetData>
    <row r="1" spans="1:7" x14ac:dyDescent="0.25">
      <c r="A1" s="151"/>
      <c r="B1" s="151"/>
      <c r="C1" s="151"/>
      <c r="D1" s="151"/>
      <c r="E1" s="151"/>
      <c r="F1" s="151"/>
      <c r="G1" s="151"/>
    </row>
    <row r="2" spans="1:7" ht="15.75" customHeight="1" x14ac:dyDescent="0.25">
      <c r="A2" s="152" t="s">
        <v>191</v>
      </c>
      <c r="B2" s="152"/>
      <c r="C2" s="152"/>
      <c r="D2" s="152"/>
      <c r="E2" s="152"/>
      <c r="F2" s="152"/>
      <c r="G2" s="152"/>
    </row>
    <row r="3" spans="1:7" x14ac:dyDescent="0.25">
      <c r="A3" s="152" t="s">
        <v>105</v>
      </c>
      <c r="B3" s="152"/>
      <c r="C3" s="152"/>
      <c r="D3" s="152"/>
      <c r="E3" s="152"/>
      <c r="F3" s="153"/>
      <c r="G3" s="153"/>
    </row>
    <row r="4" spans="1:7" x14ac:dyDescent="0.25">
      <c r="A4" s="85"/>
      <c r="B4" s="85"/>
      <c r="C4" s="85"/>
      <c r="D4" s="102"/>
      <c r="E4" s="85"/>
      <c r="F4" s="86"/>
      <c r="G4" s="86"/>
    </row>
    <row r="5" spans="1:7" x14ac:dyDescent="0.25">
      <c r="A5" s="152" t="s">
        <v>132</v>
      </c>
      <c r="B5" s="152"/>
      <c r="C5" s="152"/>
      <c r="D5" s="152"/>
      <c r="E5" s="154"/>
      <c r="F5" s="154"/>
      <c r="G5" s="154"/>
    </row>
    <row r="6" spans="1:7" x14ac:dyDescent="0.25">
      <c r="A6" s="85"/>
      <c r="B6" s="85"/>
      <c r="C6" s="85"/>
      <c r="D6" s="102"/>
      <c r="E6" s="85"/>
      <c r="F6" s="86"/>
      <c r="G6" s="86"/>
    </row>
    <row r="7" spans="1:7" x14ac:dyDescent="0.25">
      <c r="A7" s="152" t="s">
        <v>133</v>
      </c>
      <c r="B7" s="152"/>
      <c r="C7" s="152"/>
      <c r="D7" s="152"/>
      <c r="E7" s="153"/>
      <c r="F7" s="153"/>
      <c r="G7" s="153"/>
    </row>
    <row r="8" spans="1:7" x14ac:dyDescent="0.25">
      <c r="A8" s="85"/>
      <c r="B8" s="85"/>
      <c r="C8" s="85"/>
      <c r="D8" s="102"/>
      <c r="E8" s="85"/>
      <c r="F8" s="86"/>
      <c r="G8" s="86"/>
    </row>
    <row r="9" spans="1:7" s="84" customFormat="1" ht="56.25" x14ac:dyDescent="0.25">
      <c r="A9" s="87" t="s">
        <v>134</v>
      </c>
      <c r="B9" s="88" t="s">
        <v>185</v>
      </c>
      <c r="C9" s="88" t="s">
        <v>186</v>
      </c>
      <c r="D9" s="88" t="s">
        <v>147</v>
      </c>
      <c r="E9" s="88" t="s">
        <v>187</v>
      </c>
      <c r="F9" s="88" t="s">
        <v>135</v>
      </c>
      <c r="G9" s="88" t="s">
        <v>135</v>
      </c>
    </row>
    <row r="10" spans="1:7" s="84" customFormat="1" ht="40.5" customHeight="1" x14ac:dyDescent="0.25">
      <c r="A10" s="110" t="s">
        <v>158</v>
      </c>
      <c r="B10" s="111">
        <v>649709</v>
      </c>
      <c r="C10" s="111">
        <v>1535278</v>
      </c>
      <c r="D10" s="111">
        <v>1834205.27</v>
      </c>
      <c r="E10" s="111">
        <v>807529.22</v>
      </c>
      <c r="F10" s="112">
        <v>124.29</v>
      </c>
      <c r="G10" s="112">
        <v>44.03</v>
      </c>
    </row>
    <row r="11" spans="1:7" s="84" customFormat="1" ht="20.100000000000001" customHeight="1" x14ac:dyDescent="0.25">
      <c r="A11" s="113" t="s">
        <v>188</v>
      </c>
      <c r="B11" s="114">
        <v>649709</v>
      </c>
      <c r="C11" s="114">
        <v>1535278</v>
      </c>
      <c r="D11" s="114">
        <v>1834205.27</v>
      </c>
      <c r="E11" s="112">
        <v>807529.22</v>
      </c>
      <c r="F11" s="112">
        <v>124.29</v>
      </c>
      <c r="G11" s="112">
        <v>44.03</v>
      </c>
    </row>
    <row r="12" spans="1:7" ht="20.100000000000001" customHeight="1" x14ac:dyDescent="0.25">
      <c r="A12" s="105" t="s">
        <v>189</v>
      </c>
      <c r="B12" s="105">
        <v>598876.52</v>
      </c>
      <c r="C12" s="105">
        <v>1330708</v>
      </c>
      <c r="D12" s="105">
        <v>1622967.5</v>
      </c>
      <c r="E12" s="105">
        <v>712494.38</v>
      </c>
      <c r="F12" s="105">
        <v>118.97</v>
      </c>
      <c r="G12" s="105">
        <v>43.9</v>
      </c>
    </row>
    <row r="13" spans="1:7" ht="20.100000000000001" customHeight="1" x14ac:dyDescent="0.25">
      <c r="A13" s="106" t="s">
        <v>159</v>
      </c>
      <c r="B13" s="106">
        <v>598876.52</v>
      </c>
      <c r="C13" s="106">
        <v>1330708</v>
      </c>
      <c r="D13" s="106">
        <v>1622967.5</v>
      </c>
      <c r="E13" s="106">
        <v>712494.38</v>
      </c>
      <c r="F13" s="106">
        <v>118.97</v>
      </c>
      <c r="G13" s="106">
        <v>43.9</v>
      </c>
    </row>
    <row r="14" spans="1:7" ht="20.100000000000001" customHeight="1" x14ac:dyDescent="0.25">
      <c r="A14" s="106" t="s">
        <v>190</v>
      </c>
      <c r="B14" s="106">
        <v>50832.480000000003</v>
      </c>
      <c r="C14" s="106">
        <v>204570</v>
      </c>
      <c r="D14" s="106">
        <v>211237.77</v>
      </c>
      <c r="E14" s="106">
        <v>95034.84</v>
      </c>
      <c r="F14" s="106">
        <v>186.96</v>
      </c>
      <c r="G14" s="106">
        <v>44.99</v>
      </c>
    </row>
    <row r="15" spans="1:7" ht="20.100000000000001" customHeight="1" x14ac:dyDescent="0.25">
      <c r="A15" s="106" t="s">
        <v>161</v>
      </c>
      <c r="B15" s="106">
        <v>50832.480000000003</v>
      </c>
      <c r="C15" s="106">
        <v>204570</v>
      </c>
      <c r="D15" s="106">
        <v>211237.77</v>
      </c>
      <c r="E15" s="106">
        <v>95034.84</v>
      </c>
      <c r="F15" s="106">
        <v>186.96</v>
      </c>
      <c r="G15" s="106">
        <v>44.99</v>
      </c>
    </row>
  </sheetData>
  <mergeCells count="5">
    <mergeCell ref="A1:G1"/>
    <mergeCell ref="A2:G2"/>
    <mergeCell ref="A3:G3"/>
    <mergeCell ref="A5:G5"/>
    <mergeCell ref="A7:G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I.OPĆI DIO- SAŽETAK  PR. I RASH</vt:lpstr>
      <vt:lpstr>PRIHODI-EKONOM.KLAS.</vt:lpstr>
      <vt:lpstr>PREMA IZVORIMA</vt:lpstr>
      <vt:lpstr>račun financiranja</vt:lpstr>
      <vt:lpstr>UKUPNO-EKONOM., PROGRAAMSKA</vt:lpstr>
      <vt:lpstr>RASHODI -EKONOM.KLAS.</vt:lpstr>
      <vt:lpstr>FUNKCIJSKA KLASIFIKACIJA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 OPĆI DIO KONSOLIDIRANOG PRORAČUNA</dc:title>
  <dc:creator>EDITA</dc:creator>
  <cp:lastModifiedBy>Korisnik 2</cp:lastModifiedBy>
  <cp:lastPrinted>2024-07-15T07:34:05Z</cp:lastPrinted>
  <dcterms:created xsi:type="dcterms:W3CDTF">2023-07-11T09:12:48Z</dcterms:created>
  <dcterms:modified xsi:type="dcterms:W3CDTF">2024-07-18T07:48:12Z</dcterms:modified>
</cp:coreProperties>
</file>